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0" yWindow="0" windowWidth="17280" windowHeight="9195" firstSheet="1" activeTab="1"/>
  </bookViews>
  <sheets>
    <sheet name="Compras 2014" sheetId="4" state="hidden" r:id="rId1"/>
    <sheet name="Abril" sheetId="20" r:id="rId2"/>
  </sheets>
  <definedNames>
    <definedName name="_xlnm._FilterDatabase" localSheetId="1" hidden="1">Abril!$A$6:$H$13</definedName>
    <definedName name="_xlnm.Print_Area" localSheetId="1">Abril!$A$1:$H$13</definedName>
  </definedNames>
  <calcPr calcId="152511"/>
</workbook>
</file>

<file path=xl/calcChain.xml><?xml version="1.0" encoding="utf-8"?>
<calcChain xmlns="http://schemas.openxmlformats.org/spreadsheetml/2006/main">
  <c r="G13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<sst xmlns="http://schemas.openxmlformats.org/spreadsheetml/2006/main" count="2912" uniqueCount="1127">
  <si>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</si>
  <si>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</si>
  <si>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</si>
  <si>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</si>
  <si>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</si>
  <si>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</si>
  <si>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</si>
  <si>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</si>
  <si>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</si>
  <si>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</si>
  <si>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</si>
  <si>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</si>
  <si>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</si>
  <si>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</si>
  <si>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</si>
  <si>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</si>
  <si>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</si>
  <si>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</si>
  <si>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</si>
  <si>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</si>
  <si>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</si>
  <si>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</si>
  <si>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</si>
  <si>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</si>
  <si>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</si>
  <si>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</si>
  <si>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</si>
  <si>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</si>
  <si>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</si>
  <si>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</si>
  <si>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</si>
  <si>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</si>
  <si>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</si>
  <si>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</si>
  <si>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</si>
  <si>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</si>
  <si>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</si>
  <si>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</si>
  <si>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</si>
  <si>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</si>
  <si>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</si>
  <si>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</si>
  <si>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</si>
  <si>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</si>
  <si>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</si>
  <si>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</si>
  <si>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</si>
  <si>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</si>
  <si>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</si>
  <si>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</si>
  <si>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</si>
  <si>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</si>
  <si>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</si>
  <si>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</si>
  <si>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</si>
  <si>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</si>
  <si>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</si>
  <si>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</si>
  <si>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</si>
  <si>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</si>
  <si>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</si>
  <si>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</si>
  <si>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</si>
  <si>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</si>
  <si>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</si>
  <si>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</si>
  <si>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</si>
  <si>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</si>
  <si>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</si>
  <si>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</si>
  <si>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</si>
  <si>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</si>
  <si>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</si>
  <si>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</si>
  <si>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</si>
  <si>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</si>
  <si>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</si>
  <si>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</si>
  <si>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</si>
  <si>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</si>
  <si>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</si>
  <si>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</si>
  <si>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</si>
  <si>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</si>
  <si>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</si>
  <si>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</si>
  <si>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</si>
  <si>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</si>
  <si>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</si>
  <si>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</si>
  <si>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</si>
  <si>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</si>
  <si>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</si>
  <si>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</si>
  <si>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</si>
  <si>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</si>
  <si>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</si>
  <si>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</si>
  <si>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</si>
  <si>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</si>
  <si>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</si>
  <si>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</si>
  <si>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</si>
  <si>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</si>
  <si>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</si>
  <si>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</si>
  <si>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</si>
  <si>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</si>
  <si>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</si>
  <si>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</si>
  <si>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</si>
  <si>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</si>
  <si>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</si>
  <si>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</si>
  <si>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</si>
  <si>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</si>
  <si>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</si>
  <si>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</si>
  <si>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</si>
  <si>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</si>
  <si>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</si>
  <si>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</si>
  <si>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</si>
  <si>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</si>
  <si>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</si>
  <si>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</si>
  <si>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</si>
  <si>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</si>
  <si>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</si>
  <si>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</si>
  <si>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</si>
  <si>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</si>
  <si>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</si>
  <si>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</si>
  <si>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</si>
  <si>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</si>
  <si>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</si>
  <si>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</si>
  <si>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</si>
  <si>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</si>
  <si>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</si>
  <si>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</si>
  <si>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</si>
  <si>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</si>
  <si>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</si>
  <si>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</si>
  <si>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</si>
  <si>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</si>
  <si>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</si>
  <si>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</si>
  <si>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</si>
  <si>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</si>
  <si>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</si>
  <si>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</si>
  <si>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</si>
  <si>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</si>
  <si>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</si>
  <si>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</si>
  <si>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</si>
  <si>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</si>
  <si>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</si>
  <si>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</si>
  <si>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</si>
  <si>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</si>
  <si>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</si>
  <si>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</si>
  <si>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</si>
  <si>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</si>
  <si>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</si>
  <si>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</si>
  <si>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</si>
  <si>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</si>
  <si>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</si>
  <si>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</si>
  <si>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</si>
  <si>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</si>
  <si>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</si>
  <si>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</si>
  <si>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</si>
  <si>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</si>
  <si>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</si>
  <si>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</si>
  <si>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</si>
  <si>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</si>
  <si>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</si>
  <si>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</si>
  <si>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</si>
  <si>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</si>
  <si>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</si>
  <si>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</si>
  <si>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</si>
  <si>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</si>
  <si>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</si>
  <si>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</si>
  <si>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</si>
  <si>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</si>
  <si>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</si>
  <si>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</si>
  <si>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</si>
  <si>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</si>
  <si>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</si>
  <si>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</si>
  <si>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</si>
  <si>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</si>
  <si>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</si>
  <si>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</si>
  <si>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</si>
  <si>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</si>
  <si>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</si>
  <si>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</si>
  <si>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</si>
  <si>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</si>
  <si>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</si>
  <si>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</si>
  <si>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</si>
  <si>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</si>
  <si>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</si>
  <si>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</si>
  <si>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</si>
  <si>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</si>
  <si>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</si>
  <si>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</si>
  <si>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</si>
  <si>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</si>
  <si>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</si>
  <si>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</si>
  <si>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</si>
  <si>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</si>
  <si>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</si>
  <si>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</si>
  <si>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</si>
  <si>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</si>
  <si>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</si>
  <si>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</si>
  <si>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</si>
  <si>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</si>
  <si>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</si>
  <si>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</si>
  <si>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</si>
  <si>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</si>
  <si>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</si>
  <si>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</si>
  <si>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</si>
  <si>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</si>
  <si>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</si>
  <si>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</si>
  <si>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</si>
  <si>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</si>
  <si>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</si>
  <si>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</si>
  <si>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</si>
  <si>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</si>
  <si>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</si>
  <si>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</si>
  <si>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</si>
  <si>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</si>
  <si>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</si>
  <si>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</si>
  <si>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</si>
  <si>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</si>
  <si>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</si>
  <si>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</si>
  <si>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</si>
  <si>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</si>
  <si>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</si>
  <si>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</si>
  <si>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</si>
  <si>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</si>
  <si>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</si>
  <si>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</si>
  <si>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</si>
  <si>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</si>
  <si>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</si>
  <si>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</si>
  <si>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</si>
  <si>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</si>
  <si>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</si>
  <si>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</si>
  <si>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</si>
  <si>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</si>
  <si>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</si>
  <si>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</si>
  <si>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</si>
  <si>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</si>
  <si>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</si>
  <si>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</si>
  <si>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</si>
  <si>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</si>
  <si>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</si>
  <si>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</si>
  <si>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</si>
  <si>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</si>
  <si>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</si>
  <si>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</si>
  <si>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</si>
  <si>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</si>
  <si>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</si>
  <si>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</si>
  <si>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</si>
  <si>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</si>
  <si>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</si>
  <si>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</si>
  <si>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</si>
  <si>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</si>
  <si>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</si>
  <si>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</si>
  <si>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</si>
  <si>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</si>
  <si>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</si>
  <si>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</si>
  <si>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</si>
  <si>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</si>
  <si>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</si>
  <si>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</si>
  <si>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</si>
  <si>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</si>
  <si>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</si>
  <si>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</si>
  <si>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</si>
  <si>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</si>
  <si>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</si>
  <si>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</si>
  <si>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</si>
  <si>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</si>
  <si>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</si>
  <si>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</si>
  <si>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</si>
  <si>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</si>
  <si>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</si>
  <si>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</si>
  <si>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</si>
  <si>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</si>
  <si>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</si>
  <si>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</si>
  <si>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</si>
  <si>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</si>
  <si>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</si>
  <si>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</si>
  <si>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</si>
  <si>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</si>
  <si>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</si>
  <si>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</si>
  <si>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</si>
  <si>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</si>
  <si>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</si>
  <si>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</si>
  <si>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</si>
  <si>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</si>
  <si>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</si>
  <si>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</si>
  <si>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</si>
  <si>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</si>
  <si>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</si>
  <si>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</si>
  <si>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</si>
  <si>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</si>
  <si>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</si>
  <si>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</si>
  <si>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</si>
  <si>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</si>
  <si>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</si>
  <si>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</si>
  <si>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</si>
  <si>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</si>
  <si>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</si>
  <si>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</si>
  <si>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</si>
  <si>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</si>
  <si>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</si>
  <si>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</si>
  <si>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</si>
  <si>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</si>
  <si>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</si>
  <si>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</si>
  <si>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</si>
  <si>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</si>
  <si>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</si>
  <si>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</si>
  <si>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</si>
  <si>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</si>
  <si>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</si>
  <si>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</si>
  <si>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</si>
  <si>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</si>
  <si>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</si>
  <si>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</si>
  <si>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</si>
  <si>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</si>
  <si>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</si>
  <si>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</si>
  <si>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</si>
  <si>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</si>
  <si>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</si>
  <si>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</si>
  <si>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</si>
  <si>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</si>
  <si>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</si>
  <si>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</si>
  <si>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</si>
  <si>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</si>
  <si>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</si>
  <si>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</si>
  <si>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</si>
  <si>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</si>
  <si>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</si>
  <si>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</si>
  <si>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</si>
  <si>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</si>
  <si>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</si>
  <si>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</si>
  <si>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</si>
  <si>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</si>
  <si>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</si>
  <si>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</si>
  <si>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</si>
  <si>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</si>
  <si>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</si>
  <si>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</si>
  <si>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</si>
  <si>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</si>
  <si>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</si>
  <si>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</si>
  <si>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</si>
  <si>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</si>
  <si>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</si>
  <si>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</si>
  <si>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</si>
  <si>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</si>
  <si>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</si>
  <si>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</si>
  <si>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</si>
  <si>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</si>
  <si>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</si>
  <si>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</si>
  <si>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</si>
  <si>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</si>
  <si>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</si>
  <si>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</si>
  <si>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</si>
  <si>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</si>
  <si>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</si>
  <si>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</si>
  <si>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</si>
  <si>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</si>
  <si>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</si>
  <si>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</si>
  <si>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</si>
  <si>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</si>
  <si>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</si>
  <si>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</si>
  <si>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</si>
  <si>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</si>
  <si>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</si>
  <si>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</si>
  <si>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</si>
  <si>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</si>
  <si>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</si>
  <si>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</si>
  <si>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</si>
  <si>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</si>
  <si>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</si>
  <si>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</si>
  <si>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</si>
  <si>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</si>
  <si>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</si>
  <si>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</si>
  <si>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</si>
  <si>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</si>
  <si>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</si>
  <si>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</si>
  <si>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</si>
  <si>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</si>
  <si>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</si>
  <si>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</si>
  <si>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</si>
  <si>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</si>
  <si>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</si>
  <si>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</si>
  <si>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</si>
  <si>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</si>
  <si>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</si>
  <si>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</si>
  <si>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</si>
  <si>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</si>
  <si>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</si>
  <si>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</si>
  <si>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</si>
  <si>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</si>
  <si>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</si>
  <si>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</si>
  <si>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</si>
  <si>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</si>
  <si>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</si>
  <si>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</si>
  <si>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</si>
  <si>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</si>
  <si>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</si>
  <si>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</si>
  <si>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</si>
  <si>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</si>
  <si>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</si>
  <si>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</si>
  <si>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</si>
  <si>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</si>
  <si>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</si>
  <si>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</si>
  <si>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</si>
  <si>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</si>
  <si>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</si>
  <si>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</si>
  <si>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</si>
  <si>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</si>
  <si>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</si>
  <si>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</si>
  <si>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</si>
  <si>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</si>
  <si>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</si>
  <si>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</si>
  <si>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</si>
  <si>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</si>
  <si>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</si>
  <si>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</si>
  <si>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</si>
  <si>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</si>
  <si>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</si>
  <si>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</si>
  <si>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</si>
  <si>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</si>
  <si>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</si>
  <si>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</si>
  <si>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</si>
  <si>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</si>
  <si>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</si>
  <si>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</si>
  <si>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</si>
  <si>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</si>
  <si>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</si>
  <si>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</si>
  <si>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</si>
  <si>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</si>
  <si>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</si>
  <si>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</si>
  <si>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</si>
  <si>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</si>
  <si>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</si>
  <si>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</si>
  <si>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</si>
  <si>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</si>
  <si>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</si>
  <si>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</si>
  <si>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</si>
  <si>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</si>
  <si>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</si>
  <si>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</si>
  <si>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</si>
  <si>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</si>
  <si>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</si>
  <si>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</si>
  <si>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</si>
  <si>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</si>
  <si>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</si>
  <si>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</si>
  <si>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</si>
  <si>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</si>
  <si>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</si>
  <si>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</si>
  <si>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</si>
  <si>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</si>
  <si>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</si>
  <si>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</si>
  <si>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</si>
  <si>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</si>
  <si>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</si>
  <si>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</si>
  <si>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</si>
  <si>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</si>
  <si>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</si>
  <si>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</si>
  <si>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</si>
  <si>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</si>
  <si>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</si>
  <si>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</si>
  <si>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</si>
  <si>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</si>
  <si>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</si>
  <si>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</si>
  <si>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</si>
  <si>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</si>
  <si>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</si>
  <si>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</si>
  <si>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</si>
  <si>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</si>
  <si>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</si>
  <si>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</si>
  <si>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</si>
  <si>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</si>
  <si>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</si>
  <si>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</si>
  <si>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</si>
  <si>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</si>
  <si>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</si>
  <si>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</si>
  <si>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</si>
  <si>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</si>
  <si>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</si>
  <si>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</si>
  <si>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</si>
  <si>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</si>
  <si>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</si>
  <si>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</si>
  <si>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</si>
  <si>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</si>
  <si>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</si>
  <si>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</si>
  <si>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</si>
  <si>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</si>
  <si>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</si>
  <si>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</si>
  <si>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</si>
  <si>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</si>
  <si>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</si>
  <si>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</si>
  <si>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</si>
  <si>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</si>
  <si>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</si>
  <si>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</si>
  <si>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</si>
  <si>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</si>
  <si>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</si>
  <si>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</si>
  <si>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</si>
  <si>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</si>
  <si>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</si>
  <si>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</si>
  <si>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</si>
  <si>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</si>
  <si>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</si>
  <si>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</si>
  <si>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</si>
  <si>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</si>
  <si>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</si>
  <si>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</si>
  <si>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</si>
  <si>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</si>
  <si>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</si>
  <si>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</si>
  <si>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</si>
  <si>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</si>
  <si>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</si>
  <si>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</si>
  <si>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</si>
  <si>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</si>
  <si>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</si>
  <si>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</si>
  <si>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</si>
  <si>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</si>
  <si>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</si>
  <si>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</si>
  <si>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</si>
  <si>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</si>
  <si>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</si>
  <si>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</si>
  <si>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</si>
  <si>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</si>
  <si>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</si>
  <si>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</si>
  <si>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</si>
  <si>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</si>
  <si>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</si>
  <si>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</si>
  <si>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</si>
  <si>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</si>
  <si>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</si>
  <si>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</si>
  <si>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</si>
  <si>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</si>
  <si>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</si>
  <si>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</si>
  <si>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</si>
  <si>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</si>
  <si>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</si>
  <si>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</si>
  <si>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</si>
  <si>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</si>
  <si>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</si>
  <si>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</si>
  <si>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</si>
  <si>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</si>
  <si>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</si>
  <si>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</si>
  <si>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</si>
  <si>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</si>
  <si>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</si>
  <si>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</si>
  <si>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</si>
  <si>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</si>
  <si>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</si>
  <si>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</si>
  <si>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</si>
  <si>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</si>
  <si>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</si>
  <si>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</si>
  <si>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</si>
  <si>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</si>
  <si>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</si>
  <si>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</si>
  <si>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</si>
  <si>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</si>
  <si>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</si>
  <si>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</si>
  <si>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</si>
  <si>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</si>
  <si>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</si>
  <si>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</si>
  <si>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</si>
  <si>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</si>
  <si>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</si>
  <si>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</si>
  <si>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</si>
  <si>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</si>
  <si>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</si>
  <si>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</si>
  <si>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</si>
  <si>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</si>
  <si>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</si>
  <si>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</si>
  <si>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</si>
  <si>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</si>
  <si>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</si>
  <si>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</si>
  <si>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</si>
  <si>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</si>
  <si>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</si>
  <si>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</si>
  <si>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</si>
  <si>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</si>
  <si>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</si>
  <si>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</si>
  <si>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</si>
  <si>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</si>
  <si>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</si>
  <si>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</si>
  <si>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</si>
  <si>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</si>
  <si>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</si>
  <si>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</si>
  <si>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</si>
  <si>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</si>
  <si>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</si>
  <si>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</si>
  <si>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</si>
  <si>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</si>
  <si>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</si>
  <si>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</si>
  <si>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</si>
  <si>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</si>
  <si>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</si>
  <si>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</si>
  <si>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</si>
  <si>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</si>
  <si>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</si>
  <si>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</si>
  <si>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</si>
  <si>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</si>
  <si>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</si>
  <si>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</si>
  <si>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</si>
  <si>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</si>
  <si>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</si>
  <si>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</si>
  <si>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</si>
  <si>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</si>
  <si>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</si>
  <si>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</si>
  <si>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</si>
  <si>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</si>
  <si>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</si>
  <si>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</si>
  <si>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</si>
  <si>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</si>
  <si>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</si>
  <si>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</si>
  <si>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</si>
  <si>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</si>
  <si>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</si>
  <si>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</si>
  <si>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</si>
  <si>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</si>
  <si>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</si>
  <si>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</si>
  <si>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</si>
  <si>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</si>
  <si>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</si>
  <si>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</si>
  <si>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</si>
  <si>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</si>
  <si>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</si>
  <si>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</si>
  <si>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</si>
  <si>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</si>
  <si>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</si>
  <si>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</si>
  <si>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</si>
  <si>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</si>
  <si>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</si>
  <si>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</si>
  <si>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</si>
  <si>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</si>
  <si>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</si>
  <si>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</si>
  <si>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</si>
  <si>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</si>
  <si>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</si>
  <si>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</si>
  <si>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</si>
  <si>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</si>
  <si>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</si>
  <si>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</si>
  <si>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</si>
  <si>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</si>
  <si>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</si>
  <si>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</si>
  <si>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</si>
  <si>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</si>
  <si>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</si>
  <si>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</si>
  <si>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</si>
  <si>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</si>
  <si>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</si>
  <si>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</si>
  <si>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</si>
  <si>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</si>
  <si>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</si>
  <si>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</si>
  <si>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</si>
  <si>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</si>
  <si>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</si>
  <si>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</si>
  <si>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</si>
  <si>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</si>
  <si>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</si>
  <si>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</si>
  <si>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</si>
  <si>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</si>
  <si>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</si>
  <si>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</si>
  <si>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</si>
  <si>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</si>
  <si>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</si>
  <si>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</si>
  <si>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</si>
  <si>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</si>
  <si>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</si>
  <si>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</si>
  <si>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</si>
  <si>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</si>
  <si>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</si>
  <si>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</si>
  <si>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</si>
  <si>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</si>
  <si>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</si>
  <si>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</si>
  <si>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</si>
  <si>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</si>
  <si>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</si>
  <si>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</si>
  <si>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</si>
  <si>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</si>
  <si>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</si>
  <si>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</si>
  <si>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</si>
  <si>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</si>
  <si>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</si>
  <si>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</si>
  <si>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</si>
  <si>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</si>
  <si>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</si>
  <si>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</si>
  <si>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</si>
  <si>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</si>
  <si>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</si>
  <si>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</si>
  <si>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</si>
  <si>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</si>
  <si>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</si>
  <si>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</si>
  <si>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</si>
  <si>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</si>
  <si>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</si>
  <si>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</si>
  <si>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</si>
  <si>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</si>
  <si>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</si>
  <si>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</si>
  <si>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</si>
  <si>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</si>
  <si>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</si>
  <si>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</si>
  <si>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</si>
  <si>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</si>
  <si>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</si>
  <si>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</si>
  <si>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</si>
  <si>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</si>
  <si>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</si>
  <si>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</si>
  <si>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</si>
  <si>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</si>
  <si>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</si>
  <si>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</si>
  <si>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</si>
  <si>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</si>
  <si>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</si>
  <si>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</si>
  <si>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</si>
  <si>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</si>
  <si>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</si>
  <si>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</si>
  <si>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</si>
  <si>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</si>
  <si>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</si>
  <si>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</si>
  <si>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</si>
  <si>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</si>
  <si>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</si>
  <si>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</si>
  <si>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</si>
  <si>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</si>
  <si>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</si>
  <si>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</si>
  <si>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</si>
  <si>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</si>
  <si>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</si>
  <si>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</si>
  <si>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</si>
  <si>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</si>
  <si>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</si>
  <si>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</si>
  <si>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</si>
  <si>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</si>
  <si>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</si>
  <si>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</si>
  <si>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</si>
  <si>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</si>
  <si>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</si>
  <si>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</si>
  <si>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</si>
  <si>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</si>
  <si>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</si>
  <si>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</si>
  <si>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</si>
  <si>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</si>
  <si>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</si>
  <si>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</si>
  <si>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</si>
  <si>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</si>
  <si>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</si>
  <si>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</si>
  <si>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</si>
  <si>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</si>
  <si>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</si>
  <si>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</si>
  <si>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</si>
  <si>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</si>
  <si>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</si>
  <si>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</si>
  <si>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</si>
  <si>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</si>
  <si>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</si>
  <si>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</si>
  <si>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</si>
  <si>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</si>
  <si>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</si>
  <si>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</si>
  <si>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</si>
  <si>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</si>
  <si>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</si>
  <si>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</si>
  <si>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</si>
  <si>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</si>
  <si>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</si>
  <si>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</si>
  <si>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</si>
  <si>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</si>
  <si>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</si>
  <si>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</si>
  <si>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</si>
  <si>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</si>
  <si>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</si>
  <si>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</si>
  <si>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</si>
  <si>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</si>
  <si>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</si>
  <si>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</si>
  <si>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</si>
  <si>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</si>
  <si>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</si>
  <si>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</si>
  <si>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</si>
  <si>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</si>
  <si>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</si>
  <si>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</si>
  <si>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</si>
  <si>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</si>
  <si>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</si>
  <si>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</si>
  <si>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</si>
  <si>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</si>
  <si>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</si>
  <si>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</si>
  <si>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</si>
  <si>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</si>
  <si>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</si>
  <si>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</si>
  <si>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</si>
  <si>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</si>
  <si>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</si>
  <si>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</si>
  <si>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</si>
  <si>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</si>
  <si>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</si>
  <si>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</si>
  <si>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</si>
  <si>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</si>
  <si>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</si>
  <si>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</si>
  <si>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</si>
  <si>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</si>
  <si>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</si>
  <si>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</si>
  <si>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</si>
  <si>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</si>
  <si>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</si>
  <si>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</si>
  <si>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</si>
  <si>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</si>
  <si>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</si>
  <si>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</si>
  <si>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</si>
  <si>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</si>
  <si>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</si>
  <si>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</si>
  <si>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</si>
  <si>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</si>
  <si>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</si>
  <si>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</si>
  <si>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</si>
  <si>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</si>
  <si>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</si>
  <si>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</si>
  <si>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</si>
  <si>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</si>
  <si>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</si>
  <si>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</si>
  <si>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</si>
  <si>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</si>
  <si>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</si>
  <si>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</si>
  <si>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</si>
  <si>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</si>
  <si>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</si>
  <si>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</si>
  <si>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</si>
  <si>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</si>
  <si>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</si>
  <si>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</si>
  <si>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</si>
  <si>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</si>
  <si>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</si>
  <si>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</si>
  <si>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</si>
  <si>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</si>
  <si>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</si>
  <si>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</si>
  <si>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</si>
  <si>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</si>
  <si>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</si>
  <si>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</si>
  <si>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</si>
  <si>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</si>
  <si>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</si>
  <si>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</si>
  <si>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</si>
  <si>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</si>
  <si>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Imprenta y publicaciones</t>
  </si>
  <si>
    <t>SECTOR</t>
  </si>
  <si>
    <t xml:space="preserve">  </t>
  </si>
  <si>
    <t xml:space="preserve">Total </t>
  </si>
  <si>
    <t>Pyme</t>
  </si>
  <si>
    <t>Compras por debajo del umbral</t>
  </si>
  <si>
    <t xml:space="preserve">FECHA DE REGISTRO </t>
  </si>
  <si>
    <t>Proceso de Excepción</t>
  </si>
  <si>
    <t xml:space="preserve">     Relación Ordenes de Compras </t>
  </si>
  <si>
    <t xml:space="preserve">DESCRIPCIÓN DEL PROCESO </t>
  </si>
  <si>
    <t xml:space="preserve">MONTO CONTRATADO </t>
  </si>
  <si>
    <t>No Pyme</t>
  </si>
  <si>
    <t>Montos Expresados en RD$</t>
  </si>
  <si>
    <t>Serv. mantenimiento y limpieza</t>
  </si>
  <si>
    <t>ERIK GAS DEL 2000, SRL</t>
  </si>
  <si>
    <t>ORDEN NO.</t>
  </si>
  <si>
    <r>
      <t>DIRECCI</t>
    </r>
    <r>
      <rPr>
        <sz val="12"/>
        <color theme="1"/>
        <rFont val="Calibri"/>
        <family val="2"/>
      </rPr>
      <t>Ó</t>
    </r>
    <r>
      <rPr>
        <sz val="12"/>
        <color theme="1"/>
        <rFont val="Calibri"/>
        <family val="2"/>
        <scheme val="minor"/>
      </rPr>
      <t>N ADMINISTRATIVA</t>
    </r>
  </si>
  <si>
    <t>Informatica</t>
  </si>
  <si>
    <t>Servicios de asesoría de gestión</t>
  </si>
  <si>
    <t>V ENERGY, SA</t>
  </si>
  <si>
    <t>Productive Business Solutions Dominicana, SAS</t>
  </si>
  <si>
    <t>Grupo Garme, SRL</t>
  </si>
  <si>
    <t>del 1 al 30 de Abril 2017</t>
  </si>
  <si>
    <t>Combustible operacional Mayo 2017.</t>
  </si>
  <si>
    <t>Compra de Container para impresora</t>
  </si>
  <si>
    <t>Compra de Sellos Gomígrafos para las CMNyR.</t>
  </si>
  <si>
    <t>Elaboración de arte para publicar en revista</t>
  </si>
  <si>
    <t>Lavados de Vehículos Institucionales Abril-Junio.</t>
  </si>
  <si>
    <t>Servicios de Notario Público.</t>
  </si>
  <si>
    <t>24/04/2017</t>
  </si>
  <si>
    <t>19/04/2017</t>
  </si>
  <si>
    <t>18/04/2017</t>
  </si>
  <si>
    <t>21/04/2017</t>
  </si>
  <si>
    <t>OC-82-2017</t>
  </si>
  <si>
    <t>OC-80-2017</t>
  </si>
  <si>
    <t>OC-78-2017</t>
  </si>
  <si>
    <t>OC-79-2017</t>
  </si>
  <si>
    <t>OC-77-2017</t>
  </si>
  <si>
    <t>OC-81-2017</t>
  </si>
  <si>
    <t>DULCE MARIA FELIZ MARIÑEZ</t>
  </si>
  <si>
    <t>Combustibles y lubricantes</t>
  </si>
  <si>
    <t>Servicios legales</t>
  </si>
  <si>
    <t>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</si>
</sst>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1C0A]d&quot; de &quot;mmmm&quot; de &quot;yyyy;@"/>
    <numFmt numFmtId="167" formatCode="&quot;RD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0">
    <xf numFmtId="0" fontId="0" fillId="0" borderId="0" xfId="0"/>
    <xf numFmtId="165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5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5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5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5" fontId="1" fillId="0" borderId="0" xfId="1" applyFont="1" applyAlignment="1">
      <alignment horizontal="left" vertical="center"/>
    </xf>
    <xf numFmtId="165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5" fontId="1" fillId="2" borderId="1" xfId="1" applyFont="1" applyFill="1" applyBorder="1" applyAlignment="1">
      <alignment vertical="center"/>
    </xf>
    <xf numFmtId="165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5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5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5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5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5" fontId="1" fillId="2" borderId="1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5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5" fontId="0" fillId="0" borderId="0" xfId="1" applyFont="1" applyAlignment="1">
      <alignment horizontal="center"/>
    </xf>
    <xf numFmtId="165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5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165" fontId="0" fillId="0" borderId="0" xfId="1" applyFont="1" applyAlignment="1">
      <alignment vertical="center"/>
    </xf>
    <xf numFmtId="0" fontId="7" fillId="8" borderId="9" xfId="2" applyFont="1" applyFill="1" applyBorder="1" applyAlignment="1">
      <alignment horizontal="center" vertical="center" wrapText="1"/>
    </xf>
    <xf numFmtId="0" fontId="7" fillId="8" borderId="10" xfId="2" applyFont="1" applyFill="1" applyBorder="1" applyAlignment="1">
      <alignment horizontal="center" vertical="center" wrapText="1"/>
    </xf>
    <xf numFmtId="165" fontId="7" fillId="8" borderId="10" xfId="1" applyFont="1" applyFill="1" applyBorder="1" applyAlignment="1">
      <alignment horizontal="center" vertical="center" wrapText="1"/>
    </xf>
    <xf numFmtId="165" fontId="7" fillId="8" borderId="11" xfId="1" applyFont="1" applyFill="1" applyBorder="1" applyAlignment="1">
      <alignment horizontal="center" vertical="center" wrapText="1"/>
    </xf>
    <xf numFmtId="167" fontId="15" fillId="0" borderId="1" xfId="4" applyNumberFormat="1" applyFont="1" applyBorder="1" applyAlignment="1">
      <alignment horizontal="right" vertical="center"/>
    </xf>
    <xf numFmtId="0" fontId="0" fillId="0" borderId="1" xfId="0" applyBorder="1" applyAlignment="1"/>
    <xf numFmtId="165" fontId="0" fillId="0" borderId="1" xfId="1" applyFont="1" applyBorder="1" applyAlignment="1">
      <alignment vertical="center"/>
    </xf>
    <xf numFmtId="0" fontId="0" fillId="0" borderId="1" xfId="0" applyFill="1" applyBorder="1" applyAlignment="1"/>
    <xf numFmtId="0" fontId="1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/>
    <xf numFmtId="0" fontId="0" fillId="2" borderId="0" xfId="0" applyFill="1" applyBorder="1" applyAlignment="1"/>
  </cellXfs>
  <cellStyles count="5">
    <cellStyle name="Millares" xfId="1" builtinId="3"/>
    <cellStyle name="Moneda" xfId="4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1319885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67" t="s">
        <v>49</v>
      </c>
      <c r="E1" s="168"/>
      <c r="F1" s="168"/>
      <c r="G1" s="168"/>
      <c r="H1" s="168"/>
      <c r="I1" s="168"/>
      <c r="J1" s="168"/>
      <c r="K1" s="168"/>
      <c r="L1" s="4"/>
    </row>
    <row r="2" spans="1:19" s="21" customFormat="1" x14ac:dyDescent="0.25">
      <c r="A2" s="40"/>
      <c r="B2" s="40"/>
      <c r="C2" s="3"/>
      <c r="D2" s="169" t="s">
        <v>57</v>
      </c>
      <c r="E2" s="169"/>
      <c r="F2" s="169"/>
      <c r="G2" s="169"/>
      <c r="H2" s="169"/>
      <c r="I2" s="169"/>
      <c r="J2" s="169"/>
      <c r="K2" s="169"/>
      <c r="L2" s="4"/>
    </row>
    <row r="3" spans="1:19" s="21" customFormat="1" x14ac:dyDescent="0.25">
      <c r="A3" s="40"/>
      <c r="B3" s="40"/>
      <c r="C3" s="3"/>
      <c r="D3" s="170" t="s">
        <v>58</v>
      </c>
      <c r="E3" s="171"/>
      <c r="F3" s="171"/>
      <c r="G3" s="171"/>
      <c r="H3" s="171"/>
      <c r="I3" s="171"/>
      <c r="J3" s="171"/>
      <c r="K3" s="171"/>
      <c r="L3" s="4"/>
    </row>
    <row r="4" spans="1:19" s="40" customFormat="1" x14ac:dyDescent="0.25">
      <c r="C4" s="165" t="s">
        <v>478</v>
      </c>
      <c r="D4" s="165"/>
      <c r="E4" s="165"/>
      <c r="F4" s="165"/>
      <c r="G4" s="165"/>
      <c r="H4" s="165"/>
      <c r="I4" s="165"/>
      <c r="J4" s="165"/>
      <c r="K4" s="165"/>
      <c r="L4" s="165"/>
    </row>
    <row r="5" spans="1:19" s="21" customFormat="1" x14ac:dyDescent="0.25">
      <c r="A5" s="40"/>
      <c r="B5" s="40"/>
      <c r="C5" s="165"/>
      <c r="D5" s="165"/>
      <c r="E5" s="165"/>
      <c r="F5" s="165"/>
      <c r="G5" s="165"/>
      <c r="H5" s="165"/>
      <c r="I5" s="165"/>
      <c r="J5" s="165"/>
      <c r="K5" s="165"/>
      <c r="L5" s="165"/>
    </row>
    <row r="6" spans="1:19" s="21" customFormat="1" ht="23.25" x14ac:dyDescent="0.25">
      <c r="A6" s="40"/>
      <c r="B6" s="40"/>
      <c r="C6" s="141" t="s">
        <v>479</v>
      </c>
      <c r="D6" s="141"/>
      <c r="E6" s="141"/>
      <c r="F6" s="141"/>
      <c r="G6" s="141"/>
      <c r="H6" s="141"/>
      <c r="I6" s="141"/>
      <c r="J6" s="141"/>
      <c r="K6" s="141"/>
      <c r="L6" s="141"/>
    </row>
    <row r="7" spans="1:19" s="40" customFormat="1" x14ac:dyDescent="0.25">
      <c r="C7" s="166" t="s">
        <v>759</v>
      </c>
      <c r="D7" s="166"/>
      <c r="E7" s="166"/>
      <c r="F7" s="166"/>
      <c r="G7" s="166"/>
      <c r="H7" s="166"/>
      <c r="I7" s="166"/>
      <c r="J7" s="166"/>
      <c r="K7" s="166"/>
      <c r="L7" s="166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38" t="s">
        <v>59</v>
      </c>
      <c r="D315" s="139"/>
      <c r="E315" s="139"/>
      <c r="F315" s="139"/>
      <c r="G315" s="139"/>
      <c r="H315" s="139"/>
      <c r="I315" s="139"/>
      <c r="J315" s="140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48"/>
      <c r="E316" s="148"/>
      <c r="F316" s="148"/>
      <c r="G316" s="148"/>
      <c r="H316" s="100"/>
      <c r="I316" s="84"/>
      <c r="J316" s="84"/>
      <c r="L316" s="63"/>
      <c r="N316" s="46"/>
    </row>
    <row r="317" spans="1:19" s="40" customFormat="1" x14ac:dyDescent="0.25">
      <c r="C317" s="62"/>
      <c r="D317" s="149"/>
      <c r="E317" s="149"/>
      <c r="F317" s="149"/>
      <c r="G317" s="149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0" t="s">
        <v>61</v>
      </c>
      <c r="E319" s="151"/>
      <c r="F319" s="151"/>
      <c r="G319" s="151"/>
      <c r="H319" s="151"/>
      <c r="I319" s="151"/>
      <c r="J319" s="152"/>
      <c r="L319" s="63"/>
      <c r="N319" s="46"/>
    </row>
    <row r="320" spans="1:19" s="40" customFormat="1" x14ac:dyDescent="0.25">
      <c r="C320" s="69"/>
      <c r="D320" s="153" t="s">
        <v>62</v>
      </c>
      <c r="E320" s="154"/>
      <c r="F320" s="155"/>
      <c r="G320" s="153" t="s">
        <v>63</v>
      </c>
      <c r="H320" s="154"/>
      <c r="I320" s="155"/>
      <c r="J320" s="70" t="s">
        <v>64</v>
      </c>
      <c r="L320" s="63"/>
      <c r="N320" s="46"/>
    </row>
    <row r="321" spans="1:13" s="40" customFormat="1" x14ac:dyDescent="0.25">
      <c r="C321" s="2"/>
      <c r="D321" s="156" t="s">
        <v>65</v>
      </c>
      <c r="E321" s="157"/>
      <c r="F321" s="158"/>
      <c r="G321" s="159">
        <f>+L315</f>
        <v>12537837.860000005</v>
      </c>
      <c r="H321" s="160"/>
      <c r="I321" s="161"/>
      <c r="J321" s="71">
        <f>+G321/G323*100</f>
        <v>58.892035085799378</v>
      </c>
    </row>
    <row r="322" spans="1:13" s="40" customFormat="1" ht="17.25" x14ac:dyDescent="0.25">
      <c r="C322" s="2"/>
      <c r="D322" s="156" t="s">
        <v>66</v>
      </c>
      <c r="E322" s="157"/>
      <c r="F322" s="158"/>
      <c r="G322" s="162">
        <f>+K315-G321</f>
        <v>8751692.7899999823</v>
      </c>
      <c r="H322" s="163"/>
      <c r="I322" s="164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2" t="s">
        <v>59</v>
      </c>
      <c r="E323" s="143"/>
      <c r="F323" s="144"/>
      <c r="G323" s="145">
        <f>SUM(G321:G322)</f>
        <v>21289530.649999987</v>
      </c>
      <c r="H323" s="146"/>
      <c r="I323" s="147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5:L5"/>
    <mergeCell ref="C4:L4"/>
    <mergeCell ref="C7:L7"/>
    <mergeCell ref="D1:K1"/>
    <mergeCell ref="D2:K2"/>
    <mergeCell ref="D3:K3"/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C1" workbookViewId="0">
      <pane ySplit="6" topLeftCell="A7" activePane="bottomLeft" state="frozen"/>
      <selection pane="bottomLeft" activeCell="E17" sqref="E16:E17"/>
    </sheetView>
  </sheetViews>
  <sheetFormatPr baseColWidth="10" defaultRowHeight="15" x14ac:dyDescent="0.25"/>
  <cols>
    <col min="1" max="1" width="21.28515625" style="2" customWidth="1"/>
    <col min="2" max="2" width="13" style="127" customWidth="1"/>
    <col min="3" max="3" width="12.5703125" style="127" customWidth="1"/>
    <col min="4" max="4" width="45" style="127" customWidth="1"/>
    <col min="5" max="5" width="34.85546875" style="127" customWidth="1"/>
    <col min="6" max="6" width="26.85546875" style="2" customWidth="1"/>
    <col min="7" max="7" width="15.28515625" style="128" bestFit="1" customWidth="1"/>
    <col min="8" max="8" width="10.7109375" style="127" customWidth="1"/>
    <col min="9" max="16384" width="11.42578125" style="127"/>
  </cols>
  <sheetData>
    <row r="1" spans="1:10" ht="18.75" x14ac:dyDescent="0.3">
      <c r="A1" s="172" t="s">
        <v>1083</v>
      </c>
      <c r="B1" s="172"/>
      <c r="C1" s="172"/>
      <c r="D1" s="172"/>
      <c r="E1" s="172"/>
      <c r="F1" s="172"/>
      <c r="G1" s="172"/>
      <c r="H1" s="172"/>
    </row>
    <row r="2" spans="1:10" ht="15.75" x14ac:dyDescent="0.25">
      <c r="A2" s="173" t="s">
        <v>1100</v>
      </c>
      <c r="B2" s="173"/>
      <c r="C2" s="173"/>
      <c r="D2" s="173"/>
      <c r="E2" s="173"/>
      <c r="F2" s="173"/>
      <c r="G2" s="173"/>
      <c r="H2" s="173"/>
    </row>
    <row r="3" spans="1:10" x14ac:dyDescent="0.25">
      <c r="A3" s="174" t="s">
        <v>1092</v>
      </c>
      <c r="B3" s="174"/>
      <c r="C3" s="174"/>
      <c r="D3" s="174"/>
      <c r="E3" s="174"/>
      <c r="F3" s="174"/>
      <c r="G3" s="174"/>
      <c r="H3" s="174"/>
      <c r="J3" s="127" t="s">
        <v>1086</v>
      </c>
    </row>
    <row r="4" spans="1:10" x14ac:dyDescent="0.25">
      <c r="A4" s="175" t="s">
        <v>1106</v>
      </c>
      <c r="B4" s="175"/>
      <c r="C4" s="175"/>
      <c r="D4" s="175"/>
      <c r="E4" s="175"/>
      <c r="F4" s="175"/>
      <c r="G4" s="175"/>
      <c r="H4" s="175"/>
    </row>
    <row r="5" spans="1:10" ht="15.75" thickBot="1" x14ac:dyDescent="0.3">
      <c r="A5" s="177" t="s">
        <v>1096</v>
      </c>
      <c r="B5" s="177"/>
      <c r="C5" s="177"/>
      <c r="D5" s="177"/>
      <c r="E5" s="177"/>
      <c r="F5" s="177"/>
      <c r="G5" s="177"/>
      <c r="H5" s="177"/>
    </row>
    <row r="6" spans="1:10" s="2" customFormat="1" ht="45" customHeight="1" x14ac:dyDescent="0.25">
      <c r="A6" s="129" t="s">
        <v>50</v>
      </c>
      <c r="B6" s="130" t="s">
        <v>1099</v>
      </c>
      <c r="C6" s="130" t="s">
        <v>1090</v>
      </c>
      <c r="D6" s="130" t="s">
        <v>1093</v>
      </c>
      <c r="E6" s="130" t="s">
        <v>776</v>
      </c>
      <c r="F6" s="130" t="s">
        <v>1126</v>
      </c>
      <c r="G6" s="131" t="s">
        <v>1094</v>
      </c>
      <c r="H6" s="132" t="s">
        <v>1085</v>
      </c>
    </row>
    <row r="7" spans="1:10" ht="30" x14ac:dyDescent="0.25">
      <c r="A7" s="87" t="s">
        <v>1097</v>
      </c>
      <c r="B7" s="134" t="s">
        <v>1121</v>
      </c>
      <c r="C7" s="134" t="s">
        <v>1115</v>
      </c>
      <c r="D7" s="134" t="s">
        <v>1111</v>
      </c>
      <c r="E7" s="134" t="s">
        <v>1089</v>
      </c>
      <c r="F7" s="87" t="s">
        <v>1098</v>
      </c>
      <c r="G7" s="135">
        <v>15179.94</v>
      </c>
      <c r="H7" s="136" t="s">
        <v>1088</v>
      </c>
    </row>
    <row r="8" spans="1:10" ht="45" x14ac:dyDescent="0.25">
      <c r="A8" s="87" t="s">
        <v>1101</v>
      </c>
      <c r="B8" s="134" t="s">
        <v>1118</v>
      </c>
      <c r="C8" s="134" t="s">
        <v>1114</v>
      </c>
      <c r="D8" s="134" t="s">
        <v>1108</v>
      </c>
      <c r="E8" s="134" t="s">
        <v>1089</v>
      </c>
      <c r="F8" s="87" t="s">
        <v>1104</v>
      </c>
      <c r="G8" s="135">
        <v>3186</v>
      </c>
      <c r="H8" s="134" t="s">
        <v>1095</v>
      </c>
    </row>
    <row r="9" spans="1:10" ht="30" x14ac:dyDescent="0.25">
      <c r="A9" s="87" t="s">
        <v>1084</v>
      </c>
      <c r="B9" s="134" t="s">
        <v>1119</v>
      </c>
      <c r="C9" s="134" t="s">
        <v>1114</v>
      </c>
      <c r="D9" s="134" t="s">
        <v>1109</v>
      </c>
      <c r="E9" s="134" t="s">
        <v>1089</v>
      </c>
      <c r="F9" s="87" t="s">
        <v>628</v>
      </c>
      <c r="G9" s="135">
        <v>3587.2</v>
      </c>
      <c r="H9" s="134" t="s">
        <v>1088</v>
      </c>
    </row>
    <row r="10" spans="1:10" ht="30" x14ac:dyDescent="0.25">
      <c r="A10" s="87" t="s">
        <v>1102</v>
      </c>
      <c r="B10" s="134" t="s">
        <v>1120</v>
      </c>
      <c r="C10" s="134" t="s">
        <v>1114</v>
      </c>
      <c r="D10" s="134" t="s">
        <v>1110</v>
      </c>
      <c r="E10" s="134" t="s">
        <v>1089</v>
      </c>
      <c r="F10" s="87" t="s">
        <v>1105</v>
      </c>
      <c r="G10" s="135">
        <v>7080</v>
      </c>
      <c r="H10" s="136" t="s">
        <v>1088</v>
      </c>
    </row>
    <row r="11" spans="1:10" ht="30" x14ac:dyDescent="0.25">
      <c r="A11" s="87" t="s">
        <v>1125</v>
      </c>
      <c r="B11" s="134" t="s">
        <v>1122</v>
      </c>
      <c r="C11" s="134" t="s">
        <v>1116</v>
      </c>
      <c r="D11" s="134" t="s">
        <v>1112</v>
      </c>
      <c r="E11" s="134" t="s">
        <v>1089</v>
      </c>
      <c r="F11" s="87" t="s">
        <v>1123</v>
      </c>
      <c r="G11" s="135">
        <v>5664</v>
      </c>
      <c r="H11" s="136" t="s">
        <v>1088</v>
      </c>
    </row>
    <row r="12" spans="1:10" ht="30" x14ac:dyDescent="0.25">
      <c r="A12" s="87" t="s">
        <v>1124</v>
      </c>
      <c r="B12" s="134" t="s">
        <v>1117</v>
      </c>
      <c r="C12" s="134" t="s">
        <v>1113</v>
      </c>
      <c r="D12" s="134" t="s">
        <v>1107</v>
      </c>
      <c r="E12" s="134" t="s">
        <v>1091</v>
      </c>
      <c r="F12" s="87" t="s">
        <v>1103</v>
      </c>
      <c r="G12" s="135">
        <v>330000</v>
      </c>
      <c r="H12" s="134" t="s">
        <v>1095</v>
      </c>
    </row>
    <row r="13" spans="1:10" ht="45" customHeight="1" x14ac:dyDescent="0.25">
      <c r="A13" s="176" t="s">
        <v>1087</v>
      </c>
      <c r="B13" s="176"/>
      <c r="C13" s="176"/>
      <c r="D13" s="176"/>
      <c r="E13" s="176"/>
      <c r="F13" s="176"/>
      <c r="G13" s="133">
        <f>SUM(G7:G12)</f>
        <v>364697.14</v>
      </c>
      <c r="H13" s="137"/>
    </row>
    <row r="14" spans="1:10" x14ac:dyDescent="0.25">
      <c r="D14" s="178"/>
      <c r="E14" s="178"/>
    </row>
    <row r="15" spans="1:10" x14ac:dyDescent="0.25">
      <c r="D15" s="179"/>
      <c r="E15" s="178"/>
    </row>
    <row r="16" spans="1:10" x14ac:dyDescent="0.25">
      <c r="D16" s="179"/>
      <c r="E16" s="178"/>
    </row>
  </sheetData>
  <autoFilter ref="A6:H13"/>
  <sortState ref="A7:J12">
    <sortCondition ref="C7:C12"/>
  </sortState>
  <mergeCells count="6">
    <mergeCell ref="A1:H1"/>
    <mergeCell ref="A2:H2"/>
    <mergeCell ref="A3:H3"/>
    <mergeCell ref="A4:H4"/>
    <mergeCell ref="A13:F13"/>
    <mergeCell ref="A5:H5"/>
  </mergeCells>
  <pageMargins left="0.70866141732283472" right="0.70866141732283472" top="0.74803149606299213" bottom="0.74803149606299213" header="0.31496062992125984" footer="0.31496062992125984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Abril</vt:lpstr>
      <vt:lpstr>Abril!Área_de_impresión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2017-04-28T18:31:03Z</cp:lastPrinted>
  <dcterms:created xsi:type="dcterms:W3CDTF">2014-08-05T13:53:29Z</dcterms:created>
  <dcterms:modified xsi:type="dcterms:W3CDTF">2017-04-28T18:31:08Z</dcterms:modified>
</cp:coreProperties>
</file>