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8795" windowHeight="12015" firstSheet="6" activeTab="8"/>
  </bookViews>
  <sheets>
    <sheet name="Compras 2013" sheetId="4" r:id="rId1"/>
    <sheet name="Diciembre 2013" sheetId="13" r:id="rId2"/>
    <sheet name="Noviembre 2013" sheetId="12" r:id="rId3"/>
    <sheet name="Octubre 2013" sheetId="11" r:id="rId4"/>
    <sheet name="Septiembre 2013" sheetId="10" r:id="rId5"/>
    <sheet name="Agosto 2013" sheetId="9" r:id="rId6"/>
    <sheet name="Julio 2013" sheetId="2" r:id="rId7"/>
    <sheet name="Junio 2013" sheetId="1" r:id="rId8"/>
    <sheet name="Mayo 2013" sheetId="3" r:id="rId9"/>
    <sheet name="Abril 2013" sheetId="5" r:id="rId10"/>
    <sheet name="Marzo 2013" sheetId="6" r:id="rId11"/>
    <sheet name="Febrero 2013" sheetId="7" r:id="rId12"/>
    <sheet name="Enero 2013" sheetId="8" r:id="rId13"/>
  </sheets>
  <calcPr calcId="125725"/>
</workbook>
</file>

<file path=xl/calcChain.xml><?xml version="1.0" encoding="utf-8"?>
<calcChain xmlns="http://schemas.openxmlformats.org/spreadsheetml/2006/main">
  <c r="H61" i="8"/>
  <c r="I61"/>
  <c r="H63" i="7"/>
  <c r="I63"/>
  <c r="H43" i="6"/>
  <c r="I43"/>
  <c r="H49" i="5"/>
  <c r="I49"/>
  <c r="H51" i="3"/>
  <c r="I51"/>
  <c r="H48" i="1"/>
  <c r="I48"/>
  <c r="H44" i="2"/>
  <c r="I44"/>
  <c r="H45" i="9"/>
  <c r="I45"/>
  <c r="H45" i="10"/>
  <c r="I45"/>
  <c r="H19" i="11"/>
  <c r="I19"/>
  <c r="H25" i="12"/>
  <c r="I25"/>
  <c r="H35" i="13"/>
  <c r="I35"/>
  <c r="H42" i="3"/>
  <c r="I42"/>
  <c r="I47" i="1"/>
  <c r="H47"/>
  <c r="I44"/>
  <c r="H44"/>
  <c r="I41"/>
  <c r="H41"/>
  <c r="I47" i="5"/>
  <c r="H47"/>
  <c r="I45"/>
  <c r="H45"/>
  <c r="I41" i="6"/>
  <c r="H41"/>
  <c r="I38"/>
  <c r="H38"/>
  <c r="H62" i="7"/>
  <c r="I56"/>
  <c r="H56"/>
  <c r="I52"/>
  <c r="H52"/>
  <c r="H55" i="8"/>
  <c r="I54"/>
  <c r="H54"/>
  <c r="I51"/>
  <c r="H51"/>
  <c r="H49"/>
  <c r="H429" i="4"/>
  <c r="I429"/>
  <c r="I269"/>
  <c r="H269"/>
  <c r="I266"/>
  <c r="H266"/>
  <c r="I263"/>
  <c r="H263"/>
  <c r="I222"/>
  <c r="H222"/>
  <c r="I187"/>
  <c r="H187"/>
  <c r="I185"/>
  <c r="H185"/>
  <c r="I147"/>
  <c r="H147"/>
  <c r="I144"/>
  <c r="H144"/>
  <c r="H114"/>
  <c r="I108"/>
  <c r="H108"/>
  <c r="I104"/>
  <c r="H104"/>
  <c r="H55"/>
  <c r="I54"/>
  <c r="H54"/>
  <c r="I51"/>
  <c r="H51"/>
  <c r="H49"/>
  <c r="E51" i="9"/>
  <c r="E51" i="10"/>
  <c r="E25" i="11"/>
  <c r="E31" i="12"/>
  <c r="E41" i="13"/>
  <c r="E435" i="4"/>
  <c r="E67" i="8"/>
  <c r="E69" i="7"/>
  <c r="E49" i="6"/>
  <c r="E55" i="5"/>
  <c r="E57" i="3"/>
  <c r="E54" i="1"/>
  <c r="E50" i="2"/>
  <c r="E51" s="1"/>
  <c r="E52" i="9" l="1"/>
  <c r="E53" s="1"/>
  <c r="G51" s="1"/>
  <c r="E52" i="10"/>
  <c r="E53" s="1"/>
  <c r="G51" s="1"/>
  <c r="E26" i="11"/>
  <c r="E27" s="1"/>
  <c r="G25" s="1"/>
  <c r="E32" i="12"/>
  <c r="E42" i="13"/>
  <c r="E43" s="1"/>
  <c r="G41" s="1"/>
  <c r="E33" i="12"/>
  <c r="G31" s="1"/>
  <c r="E68" i="8"/>
  <c r="E69" s="1"/>
  <c r="G67" s="1"/>
  <c r="E70" i="7"/>
  <c r="E71" s="1"/>
  <c r="G69" s="1"/>
  <c r="E50" i="6"/>
  <c r="E51" s="1"/>
  <c r="G49" s="1"/>
  <c r="E56" i="5"/>
  <c r="E57" s="1"/>
  <c r="G55" s="1"/>
  <c r="E58" i="3"/>
  <c r="E59" s="1"/>
  <c r="G57" s="1"/>
  <c r="E55" i="1"/>
  <c r="E56" s="1"/>
  <c r="G54" s="1"/>
  <c r="E52" i="2"/>
  <c r="G50" s="1"/>
  <c r="E436" i="4"/>
  <c r="E437" s="1"/>
  <c r="G435" s="1"/>
  <c r="G52" i="9" l="1"/>
  <c r="G52" i="10"/>
  <c r="G26" i="11"/>
  <c r="G32" i="12"/>
  <c r="G42" i="13"/>
  <c r="G68" i="8"/>
  <c r="G70" i="7"/>
  <c r="G50" i="6"/>
  <c r="G56" i="5"/>
  <c r="G58" i="3"/>
  <c r="G55" i="1"/>
  <c r="G51" i="2"/>
  <c r="G436" i="4"/>
</calcChain>
</file>

<file path=xl/sharedStrings.xml><?xml version="1.0" encoding="utf-8"?>
<sst xmlns="http://schemas.openxmlformats.org/spreadsheetml/2006/main" count="5376" uniqueCount="708">
  <si>
    <t>República Dominicana</t>
  </si>
  <si>
    <t>RUBRO</t>
  </si>
  <si>
    <t>IDENTIFICACION DE CONTRATOS</t>
  </si>
  <si>
    <t xml:space="preserve"> ESTADO  </t>
  </si>
  <si>
    <t>DESCRIPCIÓN DEL PROCESO (CARÁTULA)</t>
  </si>
  <si>
    <t>PROVEEDOR CONTRATADO</t>
  </si>
  <si>
    <t>TIPO DE EMPRESA</t>
  </si>
  <si>
    <t>MONTO CONTRATADO (RD$)</t>
  </si>
  <si>
    <t>Consejo Nacional de Seguridad Social</t>
  </si>
  <si>
    <t>Unidad de Compras</t>
  </si>
  <si>
    <t>TOTAL DE COMPRAS</t>
  </si>
  <si>
    <t xml:space="preserve"> </t>
  </si>
  <si>
    <t>RESUMEN DE COMPRAS</t>
  </si>
  <si>
    <t>DETALLE</t>
  </si>
  <si>
    <t>MONTO</t>
  </si>
  <si>
    <t>%</t>
  </si>
  <si>
    <t>COMPRAS REALIZADAS A PYMES</t>
  </si>
  <si>
    <t>COMPRAS REALIZADAS A  OTROS TIPOS DE EMPRESA:</t>
  </si>
  <si>
    <t>SAS</t>
  </si>
  <si>
    <t>SRL</t>
  </si>
  <si>
    <t>S.R.L</t>
  </si>
  <si>
    <t>COMPAÑÍA POR ACCIONES</t>
  </si>
  <si>
    <t>EIRL</t>
  </si>
  <si>
    <t>SOCIEDAD ANÓNIMA</t>
  </si>
  <si>
    <t>SOCIEDAD ANONIMA</t>
  </si>
  <si>
    <t>SYNTES, SRL</t>
  </si>
  <si>
    <t>CENTRO AUTOMOTRIZ EL MILLON, SRL</t>
  </si>
  <si>
    <t>MULTIGRABADO</t>
  </si>
  <si>
    <t>MULTICOMPUTOS, SRL</t>
  </si>
  <si>
    <t>BANDERAS DEL MUNDO, EIRL</t>
  </si>
  <si>
    <t>COMPLETADO</t>
  </si>
  <si>
    <t>PRODUCTIVE BUSINESS SOLUCTIONS DOM. S.A.</t>
  </si>
  <si>
    <t>Sociedad Anónima</t>
  </si>
  <si>
    <t>CANCELADA</t>
  </si>
  <si>
    <t>Compu-Office Dominicana</t>
  </si>
  <si>
    <t>Grupo Técnico Automotriz</t>
  </si>
  <si>
    <t>IDENTIFICACIONES CORPORATIVAS</t>
  </si>
  <si>
    <t>cancelada</t>
  </si>
  <si>
    <t>GRUPO TECNICO AUTOMOTRIZ</t>
  </si>
  <si>
    <t>OP-01-01</t>
  </si>
  <si>
    <t>OP-01-07</t>
  </si>
  <si>
    <t>OP-02-11</t>
  </si>
  <si>
    <t>OP-02-13</t>
  </si>
  <si>
    <t>“Año del Bicentenario  del Natalicio Juan Pablo Duarte”</t>
  </si>
  <si>
    <t xml:space="preserve">            Lista de Compras y Contrataciones</t>
  </si>
  <si>
    <t>Correspondiente al Período Enero-Julio  del año 2014</t>
  </si>
  <si>
    <t>FECHA DE REGISTRO DEL PROCESO</t>
  </si>
  <si>
    <t>MONTO  COMPRADO A PYMES               (RD$)</t>
  </si>
  <si>
    <t>5510-MEDIOS IMPRESOS</t>
  </si>
  <si>
    <t>OC-0488</t>
  </si>
  <si>
    <t>COMPRA DE PUBLICACIONES IMPRESAS</t>
  </si>
  <si>
    <t>IMPRESORA DE LEON</t>
  </si>
  <si>
    <t>7200-SERVICIOS DE CONSTRUCCION Y MANTENIMIENTO</t>
  </si>
  <si>
    <t>OC-0489</t>
  </si>
  <si>
    <t>COMPRA DE SERVICIOS DE MANTENIMIENTO</t>
  </si>
  <si>
    <t>FERRETERIA AMERICANA</t>
  </si>
  <si>
    <t>5000-ALIMENTOS, BEBIDAS Y TABACO</t>
  </si>
  <si>
    <t xml:space="preserve">COMPRA DE ALIMENTOS PREPARADOS Y CONSERVADOS </t>
  </si>
  <si>
    <t>CENTRO CUESTA NACIONAL</t>
  </si>
  <si>
    <t>OC-0491</t>
  </si>
  <si>
    <t>GTG INDUSTRIAL</t>
  </si>
  <si>
    <t>OC-0492</t>
  </si>
  <si>
    <t>OC-0493</t>
  </si>
  <si>
    <t>ARMAS M&amp;R, SA</t>
  </si>
  <si>
    <t>OP-01-02</t>
  </si>
  <si>
    <t>OP-01-03</t>
  </si>
  <si>
    <t>COMPRA DE BEBIDAS NO ALCOHOLICAS (BOTELLAS DE AGUA)</t>
  </si>
  <si>
    <t>'1510-COMBUSTIBLE</t>
  </si>
  <si>
    <t>OC-0561</t>
  </si>
  <si>
    <t>COMPRA DE GASOLINA PARA OPERACIONES INTITUCIONALES</t>
  </si>
  <si>
    <t>SUNIX PETROLEUM, SRL</t>
  </si>
  <si>
    <t>4412-SUMINISTROS DE OFICINA</t>
  </si>
  <si>
    <t>OC-0498</t>
  </si>
  <si>
    <t>COMPRA DE SUMINISTROS DE ESCRITORIO</t>
  </si>
  <si>
    <t>DIMA TRADING, SRL</t>
  </si>
  <si>
    <t>OC-0510</t>
  </si>
  <si>
    <t>OD DOMINICANA CORP</t>
  </si>
  <si>
    <t>CORPORACION</t>
  </si>
  <si>
    <t>'4713-SUMINISTROS DE LIMPIEZA</t>
  </si>
  <si>
    <t>OC-0495</t>
  </si>
  <si>
    <t>COMPRA DE SOLUCIONES DE LIMPIEZA Y DESINFECCIÓN</t>
  </si>
  <si>
    <t>OC-0552</t>
  </si>
  <si>
    <t>TONY NUÑEZ Y ASOCIADOS</t>
  </si>
  <si>
    <t>OC-0553</t>
  </si>
  <si>
    <t>LOGO MARCA</t>
  </si>
  <si>
    <t>OC-0554</t>
  </si>
  <si>
    <t>SERVICIOS DE IMPRENTA BEST PRINT</t>
  </si>
  <si>
    <t>OP-01-04</t>
  </si>
  <si>
    <t>OC-0494</t>
  </si>
  <si>
    <t>DELTA COMERCIAL</t>
  </si>
  <si>
    <t>OC-0560</t>
  </si>
  <si>
    <t>PLAFONES Y DIVISIONES DOMINICANA YDS</t>
  </si>
  <si>
    <t>NULO</t>
  </si>
  <si>
    <t>OC-0499</t>
  </si>
  <si>
    <t>ANULADA</t>
  </si>
  <si>
    <t>OC-0500</t>
  </si>
  <si>
    <t>OC-0501</t>
  </si>
  <si>
    <t>OC-0496</t>
  </si>
  <si>
    <t>OC-0497</t>
  </si>
  <si>
    <t>OP-1-4</t>
  </si>
  <si>
    <t>SUPERMERCADO BRAVO</t>
  </si>
  <si>
    <t>5600-MUEBLES Y MOBILIARIO</t>
  </si>
  <si>
    <t>OC-0502</t>
  </si>
  <si>
    <t xml:space="preserve"> COMPRA DE MUEBLES DE OFICINA</t>
  </si>
  <si>
    <t>ELECTROM, SA</t>
  </si>
  <si>
    <t>CANCELADO</t>
  </si>
  <si>
    <t>OC-0503</t>
  </si>
  <si>
    <t>OC-0504</t>
  </si>
  <si>
    <t>OC-0505</t>
  </si>
  <si>
    <t>OC-0506</t>
  </si>
  <si>
    <t>COMPRA DE GASOIL PARA PLANTA ELÉCTRICA</t>
  </si>
  <si>
    <t>TRANS DIESEL DEL CARIBE TDC, S.A.</t>
  </si>
  <si>
    <t>OC-0507</t>
  </si>
  <si>
    <t>OC-0509</t>
  </si>
  <si>
    <t>COMPRA DE MUEBLES DE OFICINA</t>
  </si>
  <si>
    <t>OC-0511</t>
  </si>
  <si>
    <t>OP-1-05</t>
  </si>
  <si>
    <t>OC-0513</t>
  </si>
  <si>
    <t>OP-01-05</t>
  </si>
  <si>
    <t>OC-0512</t>
  </si>
  <si>
    <t>8013 Servicios inmobiliarios</t>
  </si>
  <si>
    <t>CONTRATO</t>
  </si>
  <si>
    <t>COMPRA DE SERVICIOS DE ALQUILER DE LOCAL PARA ALMACEN</t>
  </si>
  <si>
    <t>FRANKLIN MOISES ARAUJO CANELA</t>
  </si>
  <si>
    <t>PERSONA FÍSICA</t>
  </si>
  <si>
    <t>COMPRA DE SERVICIOS DE ALQUILER DE LOCAL PARA PAQUEO EMPLEADOS</t>
  </si>
  <si>
    <t>COMERCIAL NACO</t>
  </si>
  <si>
    <t>COMPRA DE BEBIDA NO ALCOHÓLICA (BOTELLONES DE AGUA)</t>
  </si>
  <si>
    <t>AGUA PLANETA AZUL</t>
  </si>
  <si>
    <t>72102300-Fontanería, calefacción y aire acondicionado</t>
  </si>
  <si>
    <t>COMPRA DE PIEZAS Y SERVICIOS DE INSTALACIÓN PARA AIRES ACONDICIONADOS</t>
  </si>
  <si>
    <t>MECA ELECTRIC INDUSTRIAL</t>
  </si>
  <si>
    <t>'72102100-Control de plagas</t>
  </si>
  <si>
    <t>COMPRA DE SERVICIOS DE FUMIGACIÓN DE OFICINAS</t>
  </si>
  <si>
    <t>CONTROL DE PLAGAS ALPHA</t>
  </si>
  <si>
    <t>COMPRA DE SERVICIOS DE MANTENIMIENTO PARA AIRES ACONDICIONADOS EN CNSS Y CMR</t>
  </si>
  <si>
    <t>70111700-Parques, jardines y huertos</t>
  </si>
  <si>
    <t>SERVICIOS DE MANTENIMIENTO DE PLANTAS ORNAMENTALES</t>
  </si>
  <si>
    <t>ALTANATU</t>
  </si>
  <si>
    <t>72101500-Servicios de apoyo para la construcción</t>
  </si>
  <si>
    <t>COMPRA DE PIEZAS Y SERVICIOS DE MANTENIMIENTO DE ASCENSORES</t>
  </si>
  <si>
    <t>SERVICIOS E INSTALACIONES TÉCNICAS, SETEC</t>
  </si>
  <si>
    <t>26111600-Grupos electrógenos/plantas eléctricas</t>
  </si>
  <si>
    <t>COMPRA DE PIEZAS Y SERVICIOS DE MANTENIMIENTO PARA PLANTA ELÉCTRICA</t>
  </si>
  <si>
    <t>ELECTROM</t>
  </si>
  <si>
    <t>COMPRA DIRECTA</t>
  </si>
  <si>
    <t>COMPRA DE SERVICIOS DE REPARACIONES Y REMODELACIONES</t>
  </si>
  <si>
    <t>RAMÓN ALEXIS RIVERA</t>
  </si>
  <si>
    <t>COMPRA DE ESPEJO</t>
  </si>
  <si>
    <t>AMADO IMPORT Y SPORT</t>
  </si>
  <si>
    <t>OP-1-08</t>
  </si>
  <si>
    <t>4513-MEDIOS FOTOGRÁFICOS Y DE GRABACIÓN</t>
  </si>
  <si>
    <t>OC-0515</t>
  </si>
  <si>
    <t>COMPRA DE SERVICIOS DE GRABACIÓN DE ACTIVIDAD</t>
  </si>
  <si>
    <t>PUBLICIDAD SC SRL</t>
  </si>
  <si>
    <t>7811-TRANSPORTE DE PASAJEROS</t>
  </si>
  <si>
    <t>OC-0514</t>
  </si>
  <si>
    <t>COMPRA DE ALQUILER AUTOBÚS</t>
  </si>
  <si>
    <t>METRO TOURS</t>
  </si>
  <si>
    <t>OC-0508</t>
  </si>
  <si>
    <t>MULTIGRABADO S.R.L</t>
  </si>
  <si>
    <t>OC-0517</t>
  </si>
  <si>
    <t>GBM ESPEC. QUIMICAS Y SERVICIOS</t>
  </si>
  <si>
    <t>OC-0516</t>
  </si>
  <si>
    <t>OC-0518</t>
  </si>
  <si>
    <t>NULA</t>
  </si>
  <si>
    <t>OC-0519</t>
  </si>
  <si>
    <t>1510-COMBUSTIBLE</t>
  </si>
  <si>
    <t>OC-0520</t>
  </si>
  <si>
    <t>OP-02-09</t>
  </si>
  <si>
    <t>5310-UNIFORME</t>
  </si>
  <si>
    <t>OC-0522</t>
  </si>
  <si>
    <t>COMPRA DE UNIFORME EMPRESARIAL (CAMARERO)</t>
  </si>
  <si>
    <t>ANTONIO CHAHIM M. S.A.</t>
  </si>
  <si>
    <t>OC-0521</t>
  </si>
  <si>
    <t>J. ROMERO COMERCIAL, CXA</t>
  </si>
  <si>
    <t>OP-02-12</t>
  </si>
  <si>
    <t>OP-2-11</t>
  </si>
  <si>
    <t>OP-02-10</t>
  </si>
  <si>
    <t>4321-EQUIPOS INFORMÁTICOS Y ACCESORIOS</t>
  </si>
  <si>
    <t>OC-0524</t>
  </si>
  <si>
    <t>COMPRA DE DISPOSITIVOS INFORMÁTICOS DE ENTRADA DE DATOS</t>
  </si>
  <si>
    <t>CECOMSA</t>
  </si>
  <si>
    <t>OC-0523</t>
  </si>
  <si>
    <t>Plaza Lama</t>
  </si>
  <si>
    <t>OC-0525</t>
  </si>
  <si>
    <t>COMPU-OFFICE DOMINICANA</t>
  </si>
  <si>
    <t>OP-02-15</t>
  </si>
  <si>
    <t>OP-02-16</t>
  </si>
  <si>
    <t>OC-0526</t>
  </si>
  <si>
    <t>OP-02-14</t>
  </si>
  <si>
    <t>OC-0528</t>
  </si>
  <si>
    <t>OC-0529</t>
  </si>
  <si>
    <t>DIPRES DISLA</t>
  </si>
  <si>
    <t>OP-02-19</t>
  </si>
  <si>
    <t>OP-02-18</t>
  </si>
  <si>
    <t>OP-02-17</t>
  </si>
  <si>
    <t>OC-0530</t>
  </si>
  <si>
    <t>POWER PLACE DOMINICANA</t>
  </si>
  <si>
    <t>8111-INGENIERIA DE SOFWARE O DE HARDWARE</t>
  </si>
  <si>
    <t>OC-0546</t>
  </si>
  <si>
    <t>COMPRA DE ACCESORIO DE ORDENADOR</t>
  </si>
  <si>
    <t>OC-0545</t>
  </si>
  <si>
    <t>OC-0531</t>
  </si>
  <si>
    <t>OC-0536</t>
  </si>
  <si>
    <t>OC-0535</t>
  </si>
  <si>
    <t>OC-0527</t>
  </si>
  <si>
    <t>OC-0537</t>
  </si>
  <si>
    <t>OC-0538</t>
  </si>
  <si>
    <t>RMS HIGIENICOS &amp; DESECHABLES, SRL</t>
  </si>
  <si>
    <t>OC-0539</t>
  </si>
  <si>
    <t>UTIHOTEL V&amp;H, SRL</t>
  </si>
  <si>
    <t>OP-02-22</t>
  </si>
  <si>
    <t>OP-02-23</t>
  </si>
  <si>
    <t>OP-02-20</t>
  </si>
  <si>
    <t>OP-02-24</t>
  </si>
  <si>
    <t>OC-0543</t>
  </si>
  <si>
    <t>REDES IP</t>
  </si>
  <si>
    <t>OP-3-26</t>
  </si>
  <si>
    <t>30-2-13</t>
  </si>
  <si>
    <t>30-02-13</t>
  </si>
  <si>
    <t>'5310-UNIFORME</t>
  </si>
  <si>
    <t>COMPARACION DE PRECIO</t>
  </si>
  <si>
    <t>COMPRA DE UNIFORME PARA EL PERSONAL DE SERVICIOS GENERALES POR SUSTITUCIÓN</t>
  </si>
  <si>
    <t>AMERICAN MANUFACTURING NETWORK</t>
  </si>
  <si>
    <t>COMPRA DE SERVICIOS DE MANTENIMIENTO DE INVERSORES</t>
  </si>
  <si>
    <t>EXINCA INTERNACIONAL</t>
  </si>
  <si>
    <t>8410-FINANCIACIÓN DE AYUDA</t>
  </si>
  <si>
    <t>OP-02-25</t>
  </si>
  <si>
    <t>COMPRA DE ARTÍCULOS DE BEBE PARA OBSEQUIO DE EMPLEADO</t>
  </si>
  <si>
    <t>OC-0544</t>
  </si>
  <si>
    <t>OC-0540</t>
  </si>
  <si>
    <t>COMPRA DE  LICENCIA ADOBE ACROBAT PROFESSIONAL (CNSS-LPN-03-2013)</t>
  </si>
  <si>
    <t>FL BETANCES Y ASOCIADOS</t>
  </si>
  <si>
    <t xml:space="preserve">OC-0532          </t>
  </si>
  <si>
    <t>COMPRA DE ORDENADORES PORTÁTILES TIPO LAPTOP</t>
  </si>
  <si>
    <t>SINERGIT</t>
  </si>
  <si>
    <t>OC-0533</t>
  </si>
  <si>
    <t>COMPRA DE IMPRESORA MULTIFUNCIONAL (CNSS-LPN-03-2013)</t>
  </si>
  <si>
    <t xml:space="preserve">OC-0534             </t>
  </si>
  <si>
    <t xml:space="preserve">OC-0542           </t>
  </si>
  <si>
    <t>COMPRA DE LICENCIAS Y HARDWARD (CNSS-LPN-03-2013)</t>
  </si>
  <si>
    <t>MULTICÓMPUTOS, SRL</t>
  </si>
  <si>
    <t>OC-0541</t>
  </si>
  <si>
    <t>COMPRA DE SOLUCION DE SEGURIDAD UNIFICADA (UTM) (CNSS-LPN-03-2013)</t>
  </si>
  <si>
    <t>UNIFIED COMMUNICATIONS TECNOLOGIES</t>
  </si>
  <si>
    <t>OC-0548</t>
  </si>
  <si>
    <t>OC-0547</t>
  </si>
  <si>
    <t>OC-0550</t>
  </si>
  <si>
    <t>PRODUCTIVE BUSINESS SOLUTIONS</t>
  </si>
  <si>
    <t>OC-0558</t>
  </si>
  <si>
    <t>MG GENERAL SUPPLY</t>
  </si>
  <si>
    <t>OP-02-28</t>
  </si>
  <si>
    <t>OP-03-29</t>
  </si>
  <si>
    <t>BRAVO</t>
  </si>
  <si>
    <t>OP-02-26</t>
  </si>
  <si>
    <t>OP-02-27</t>
  </si>
  <si>
    <t>OC-0551</t>
  </si>
  <si>
    <t>OP-03-30</t>
  </si>
  <si>
    <t>OP-03-31</t>
  </si>
  <si>
    <t>OP-03-32</t>
  </si>
  <si>
    <t>OC-0557</t>
  </si>
  <si>
    <t>OC-0556</t>
  </si>
  <si>
    <t>COMPRA DE LICENCIA TENABLE NETWORK</t>
  </si>
  <si>
    <t>SOFTWAREONE SE1 DOMINCAN REPUBLIC</t>
  </si>
  <si>
    <t>OC-0555</t>
  </si>
  <si>
    <t>COMPRA DE SUSTITUCION E INSTALACION TARJETA MOTHER BOARD IMPRESORA</t>
  </si>
  <si>
    <t>PRODUCTIVE BUSINES SOLUTIONS</t>
  </si>
  <si>
    <t>OC-0565</t>
  </si>
  <si>
    <t>MUEBLES OMAR</t>
  </si>
  <si>
    <t>9315-SERVICIOS DE ADMINISTRACIÓN Y FINANZAS PÚBLICAS</t>
  </si>
  <si>
    <t>CNSS-LPI-01-2012</t>
  </si>
  <si>
    <t>93151502 (ANALISIS COSTO FONAMAT)</t>
  </si>
  <si>
    <t>(CIEDESS) Representada en el País por la Empresa Consultores Actuariales  S.A.</t>
  </si>
  <si>
    <t>OC-0559</t>
  </si>
  <si>
    <t>OC-0569</t>
  </si>
  <si>
    <t>OC-0562</t>
  </si>
  <si>
    <t>OC-0564</t>
  </si>
  <si>
    <t>F &amp; G OFFICE SOLUTION</t>
  </si>
  <si>
    <t>OP-04-33</t>
  </si>
  <si>
    <t>OC-0563</t>
  </si>
  <si>
    <t>OP-4-33</t>
  </si>
  <si>
    <t>OP-04-34</t>
  </si>
  <si>
    <t>OP-04-35</t>
  </si>
  <si>
    <t>OC-0566</t>
  </si>
  <si>
    <t>OC-0567</t>
  </si>
  <si>
    <t>OP-04-36</t>
  </si>
  <si>
    <t>OC-0570</t>
  </si>
  <si>
    <t>OC-0568</t>
  </si>
  <si>
    <t>OP-04-37</t>
  </si>
  <si>
    <t>1016-FLORES CORTADAS</t>
  </si>
  <si>
    <t>OC-0549</t>
  </si>
  <si>
    <t xml:space="preserve">COMPRA DE ROSAS CORTADAS </t>
  </si>
  <si>
    <t>JARDIN ILUSIONES, SRL</t>
  </si>
  <si>
    <t>OC-0571</t>
  </si>
  <si>
    <t>OP-04-39</t>
  </si>
  <si>
    <t>OC-0572</t>
  </si>
  <si>
    <t>COMPRA DE BONOS PERSONAL BAJOS RECURSOS</t>
  </si>
  <si>
    <t>OP-04-40</t>
  </si>
  <si>
    <t>OC-0573</t>
  </si>
  <si>
    <t>ISLA DOMINICANA</t>
  </si>
  <si>
    <t>OP-04-41</t>
  </si>
  <si>
    <t>OP-06-07</t>
  </si>
  <si>
    <t>OP-04-42</t>
  </si>
  <si>
    <t>COMPRA DE LAMPARAS ZOTANO Y PARQUEO CNSS</t>
  </si>
  <si>
    <t>OP-04-43</t>
  </si>
  <si>
    <t>OC-0574</t>
  </si>
  <si>
    <t>COMPRA DE RENOVACION DE LICENCIAS</t>
  </si>
  <si>
    <t>OC-0577</t>
  </si>
  <si>
    <t>INKJET SINGN SOLUCTIONS, SRL</t>
  </si>
  <si>
    <t>OC-0576</t>
  </si>
  <si>
    <t>SERIGRAF, SA.</t>
  </si>
  <si>
    <t>OC-0575</t>
  </si>
  <si>
    <t>OC-0578</t>
  </si>
  <si>
    <t>'4410-SUMINISTROS PARA IMPRESORAS, FAX Y FOTOCOPIADORAS</t>
  </si>
  <si>
    <t>OC-0580</t>
  </si>
  <si>
    <t>COMPRA DE TONER</t>
  </si>
  <si>
    <t>OC-0581</t>
  </si>
  <si>
    <t>OC-0579</t>
  </si>
  <si>
    <t>LOGOMARCA</t>
  </si>
  <si>
    <t>INGESERVIS</t>
  </si>
  <si>
    <t>OP-04-44</t>
  </si>
  <si>
    <t>OC-0584</t>
  </si>
  <si>
    <t>COMPU OFFICE DOMINICANA</t>
  </si>
  <si>
    <t>OC-0582</t>
  </si>
  <si>
    <t>COMPRA DE BEBIDAS ALCOHOLICAS (VINO)</t>
  </si>
  <si>
    <t>OC-0583</t>
  </si>
  <si>
    <t>OC-0586</t>
  </si>
  <si>
    <t>OC-0585</t>
  </si>
  <si>
    <t>COMPRA DE SERVICIOS DE ALQUILER AUTOBUS PASAJERO</t>
  </si>
  <si>
    <t>CARVAJAL BUS SA.</t>
  </si>
  <si>
    <t>OP-05-46</t>
  </si>
  <si>
    <t>OP-05-45</t>
  </si>
  <si>
    <t>OP-05-48</t>
  </si>
  <si>
    <t>OP-05-47</t>
  </si>
  <si>
    <t>OP-5-48</t>
  </si>
  <si>
    <t>OP-05-49</t>
  </si>
  <si>
    <t>83111800-Servicios de televisión</t>
  </si>
  <si>
    <t>CONTRATO DE LA EMPRESA ASTER</t>
  </si>
  <si>
    <t>COMPRA DE SERVICIOS DE TELECABLE POR UN AÑO</t>
  </si>
  <si>
    <t>ASTER COMUNICACIONES</t>
  </si>
  <si>
    <t>OP-05-50</t>
  </si>
  <si>
    <t>OC-0587</t>
  </si>
  <si>
    <t>OC-0588</t>
  </si>
  <si>
    <t>OC-0603</t>
  </si>
  <si>
    <t>OP-05-51</t>
  </si>
  <si>
    <t>OC-0590</t>
  </si>
  <si>
    <t>COMPRA DE CONTRATO HOSTING PAGINA WEB</t>
  </si>
  <si>
    <t>MERIT DESING</t>
  </si>
  <si>
    <t>OC-0589</t>
  </si>
  <si>
    <t>COMPRA DE SERVICIOS DE RENOVACIÓN SOPORTE VMWARE 2013</t>
  </si>
  <si>
    <t>OC-0591</t>
  </si>
  <si>
    <t>GTG INDUSTRIAL, S.A.</t>
  </si>
  <si>
    <t>OC-0592</t>
  </si>
  <si>
    <t xml:space="preserve">COMPRA DE BONOS  84101604-AYUDA GUBERNAMENTAL </t>
  </si>
  <si>
    <t>OP-05-52</t>
  </si>
  <si>
    <t>COMPRA DE CONFITERÍA</t>
  </si>
  <si>
    <t>OP-05-53</t>
  </si>
  <si>
    <t>OP-05-54</t>
  </si>
  <si>
    <t>OC-0593</t>
  </si>
  <si>
    <t>TECHNET SOLUCIONES  DE REDES</t>
  </si>
  <si>
    <t>OC-0594</t>
  </si>
  <si>
    <t>COMPRA DE ORDENADOR PORTÁTILES TIPO TABLETA</t>
  </si>
  <si>
    <t>OC-0595</t>
  </si>
  <si>
    <t>OP-05-55</t>
  </si>
  <si>
    <t>OC-0596</t>
  </si>
  <si>
    <t>POR AJUSTE</t>
  </si>
  <si>
    <t>COMPRA DE PIEZAS Y SERVICIOS DE MANTENIMEINTO DE VEHÍCULOS</t>
  </si>
  <si>
    <t>JOAQUIN ROMERO COMERCIAL</t>
  </si>
  <si>
    <t>JUAN ABUD FERNANDEZ</t>
  </si>
  <si>
    <t xml:space="preserve">ACUERDO ESCRITO   </t>
  </si>
  <si>
    <t>COMPRA DE SERVICIOS DE LEVANTAMIENTO DE DATOS NECESARIOS PARA INSTALACIÓN DE SISTEMA DE EVACUACIÓN DE INCENDIO</t>
  </si>
  <si>
    <t>ELENIA ROELIS MATEO RODRIGUEZ</t>
  </si>
  <si>
    <t>9000-SERVICIOS DE VIAJES, ALIMENTACIÓN, ALOJAMIENTO Y ENTRETENIMIENTO</t>
  </si>
  <si>
    <t>OC-0597</t>
  </si>
  <si>
    <t>COMPRA DE SERVICIOS DE ALOJAMIENTO PARA ACTIVIDAD COMITÉ PLANEACION ESTRATEGICA CNSS</t>
  </si>
  <si>
    <t>LOS MARLINS SUITES HOTEL AT METRO</t>
  </si>
  <si>
    <t>OC-0598</t>
  </si>
  <si>
    <t xml:space="preserve"> CANCELADO </t>
  </si>
  <si>
    <t>OC-0599</t>
  </si>
  <si>
    <t>OP-06-01</t>
  </si>
  <si>
    <t>PLAZA LAMA</t>
  </si>
  <si>
    <t>OC-0601</t>
  </si>
  <si>
    <t>OC-0602</t>
  </si>
  <si>
    <t>OC-0600</t>
  </si>
  <si>
    <t>NG MEDIA S.A.</t>
  </si>
  <si>
    <t>OC-0611</t>
  </si>
  <si>
    <t>OP-06-02</t>
  </si>
  <si>
    <t>OC-0604</t>
  </si>
  <si>
    <t>OP-06-03</t>
  </si>
  <si>
    <t>OP-06-04</t>
  </si>
  <si>
    <t>OC-0605</t>
  </si>
  <si>
    <t>OC-0608</t>
  </si>
  <si>
    <t>OP-06-05</t>
  </si>
  <si>
    <t>OC-0606</t>
  </si>
  <si>
    <t>F&amp;G OFFICE SOLUTION</t>
  </si>
  <si>
    <t>OC-0609</t>
  </si>
  <si>
    <t>OC-0607</t>
  </si>
  <si>
    <t>OC-0610</t>
  </si>
  <si>
    <t>OP-06-08</t>
  </si>
  <si>
    <t>OP-06-06</t>
  </si>
  <si>
    <t>OC-0616</t>
  </si>
  <si>
    <t>THE PRINT FACTORY MP</t>
  </si>
  <si>
    <t>OP-06-09</t>
  </si>
  <si>
    <t>OC-0615</t>
  </si>
  <si>
    <t>DONCELLA</t>
  </si>
  <si>
    <t>OC-0614</t>
  </si>
  <si>
    <t>COMPRA DE ACTIVIDAD DE CAMPAMENTO DE VERANO CNSS 2013</t>
  </si>
  <si>
    <t>PEKEPOLIS EDU PARK</t>
  </si>
  <si>
    <t>OC-0612</t>
  </si>
  <si>
    <t>COMPRA DE RENOVACION DE LICENCIA LASER FICHER SAP</t>
  </si>
  <si>
    <t xml:space="preserve">MANDEZCA TECH SERVICIES </t>
  </si>
  <si>
    <t>OP-07-10</t>
  </si>
  <si>
    <t>OP-07-11</t>
  </si>
  <si>
    <t>COMPRA DE ARTÍCULOS FERRETEROS PARA MANTENIMIENTO</t>
  </si>
  <si>
    <t>OC-673</t>
  </si>
  <si>
    <t>Compra de Cámaras de Seguridad y servicios de instalación</t>
  </si>
  <si>
    <t>OP-07-12</t>
  </si>
  <si>
    <t>COMPRA DE ARTÍCULOS DE LIMPIEZA</t>
  </si>
  <si>
    <t>OC-618</t>
  </si>
  <si>
    <t>COMPRA DE COMBUSTIBLE PARA USO ADMINISTRATIVO</t>
  </si>
  <si>
    <t>78180100-Mantenimiento de vehículos y servicios de reparaciones</t>
  </si>
  <si>
    <t>OC-619</t>
  </si>
  <si>
    <t>COMPRA DE SERVICIOS DE MANTENIMIENTO DE VEHÍCULOS</t>
  </si>
  <si>
    <t>OC-620</t>
  </si>
  <si>
    <t>COMPRA DE PEDESTAL PARA IMPRESORA MULTIFUNCIONAL</t>
  </si>
  <si>
    <t>OC-621</t>
  </si>
  <si>
    <t>COMPRA DE VARIOS ARTÍCULOS FERRETEROS</t>
  </si>
  <si>
    <t>OC-622</t>
  </si>
  <si>
    <t>COMPRA DE SERVICIOS DE MANTENIMIENTO DE VEHÍCULO TOYOTA HILUX</t>
  </si>
  <si>
    <t>OC-623</t>
  </si>
  <si>
    <t>COMPRA DE SERVICIOS DE IMPRECIÓN DE TARJETAS DE PRESENTACIÓN</t>
  </si>
  <si>
    <t>OC-624</t>
  </si>
  <si>
    <t>COMPRA DE SERVICIOS DE MANTENIMIENTO DE VEHÍCULO</t>
  </si>
  <si>
    <t>1411-PAPEL DE IMPRENTA Y PAPEL DE ESCRBIR</t>
  </si>
  <si>
    <t>OC-626</t>
  </si>
  <si>
    <t>COMPRA DE PAPEL PARA FOTOCOPIADORA O IMPRESORA</t>
  </si>
  <si>
    <t>OP-06-13</t>
  </si>
  <si>
    <t>COMPRA DE LONAS</t>
  </si>
  <si>
    <t>OP-07-13</t>
  </si>
  <si>
    <t>COMPRA DE SERVICIOS DE ALQUILER DE PARQUEOS PARA EMPLEADOS</t>
  </si>
  <si>
    <t>COMPRA DE AGUAS EN BOTELLONES</t>
  </si>
  <si>
    <t>COMPRA DE SERVICIOS DE REPARACIÓN, MANTENIMIENTO DE AIRE ACONDICIONADO</t>
  </si>
  <si>
    <t>COMPRA DE SERVICIOS DE REPARACIÓN, MANTENIMIENTO DE AIRE ACONDICIONADO (CNSS Y CMR))</t>
  </si>
  <si>
    <t>INGENIERÍA Y SERVICIOS</t>
  </si>
  <si>
    <t>COMPRA DE SERVICIOS DE MANTENIMIENTO DE PLANTAS ORNAMENTALES</t>
  </si>
  <si>
    <t>COMPRA DE SERVICIOS DE IGUALA DE MANTENIMIENTO Y PIESAS PARA PLANTA ELECTRICA</t>
  </si>
  <si>
    <t>VARIAS ORDENES DE PEDIDO</t>
  </si>
  <si>
    <t>OP-07-14</t>
  </si>
  <si>
    <t>OP-07-15</t>
  </si>
  <si>
    <t>OC-627</t>
  </si>
  <si>
    <t>COMPRA DE MATERIALES ELÉCTRICOS</t>
  </si>
  <si>
    <t>JJ ELECTRIC</t>
  </si>
  <si>
    <t>OC-628</t>
  </si>
  <si>
    <t>COMPRA DE LECTORES BIOMÉTRICOS DE CONTROL DE ASISTENCIA</t>
  </si>
  <si>
    <t>JEWARETECH SOLUTIONS</t>
  </si>
  <si>
    <t>OC-404</t>
  </si>
  <si>
    <t>RENOVACION DE LICENCIAS</t>
  </si>
  <si>
    <t>MULTICOMPUTOS</t>
  </si>
  <si>
    <t>OC-630</t>
  </si>
  <si>
    <t>COMPRA DE CÁMARAS DE SEGURIDAD PARA DEL EDIFICIO Y CMNR 0</t>
  </si>
  <si>
    <t>EDWARD SECURITY PERFECT</t>
  </si>
  <si>
    <t>OC-631</t>
  </si>
  <si>
    <t>COMPRA DE MATERIAL PARA REPOSICIÓN DE INVENTARIO DE SUMINISTRO DE OFICINA</t>
  </si>
  <si>
    <t>OC-632</t>
  </si>
  <si>
    <t xml:space="preserve">COMPRA DE SERVICIO TECNICO DE MANTENIMIENTO DE UPS (CNSS-CP01-2013) </t>
  </si>
  <si>
    <t>MR NETWORKING</t>
  </si>
  <si>
    <t>OC-633</t>
  </si>
  <si>
    <t>COMPRA DE SERVICOS DE INSTALACIÓN DE FIBRA ÓPTICA</t>
  </si>
  <si>
    <t>OC-617</t>
  </si>
  <si>
    <t>COMPRA DE ARCHIVO DE ALTA DENSIDAD DE 3 CARROS</t>
  </si>
  <si>
    <t>OC-634</t>
  </si>
  <si>
    <t>COMPRA DE GOMAS LING LONG 1000-20-16L</t>
  </si>
  <si>
    <t>J. ROMERO COMERCIAL</t>
  </si>
  <si>
    <t>OC-635</t>
  </si>
  <si>
    <t xml:space="preserve">SUNIX PETROLEUM </t>
  </si>
  <si>
    <t>OP-08-18</t>
  </si>
  <si>
    <t>Compra de almuerzo para reuniones de Comisiones del Consejo</t>
  </si>
  <si>
    <t>OP-08-20</t>
  </si>
  <si>
    <t>Compra de uniforme para chofer 2 de la GG</t>
  </si>
  <si>
    <t>OP-08-19</t>
  </si>
  <si>
    <t>Compra de uniforme para chofer 1 de la GG</t>
  </si>
  <si>
    <t>OC-636</t>
  </si>
  <si>
    <t>COMPRA DE COUNTER PARA RECEPCIÓN DEL CNSS</t>
  </si>
  <si>
    <t>ARTI OFIC</t>
  </si>
  <si>
    <t>OP-08-22</t>
  </si>
  <si>
    <t>Reposicion de inventario de mantenimiento (Servicios Generales)</t>
  </si>
  <si>
    <t>OP-08-23</t>
  </si>
  <si>
    <t>Brindis para reunion en sesion del Consejo.</t>
  </si>
  <si>
    <t>OP-08-24</t>
  </si>
  <si>
    <t>Compra de articulos comestible para reunion con el personal de Comision Medica</t>
  </si>
  <si>
    <t>OP-08-25</t>
  </si>
  <si>
    <t>Brindis para reuniones de la GG</t>
  </si>
  <si>
    <t>OP-08-21</t>
  </si>
  <si>
    <t>Compra de articulos de cumpleaños</t>
  </si>
  <si>
    <t>OC-637</t>
  </si>
  <si>
    <t>COMPRA DE SERVICIOS DE FILMACIÓN DE ACTIVIDAD DEL CNSS</t>
  </si>
  <si>
    <t>WTW. WORLD TELEVITION</t>
  </si>
  <si>
    <t>OC-638</t>
  </si>
  <si>
    <t>COMPRA DE UPS Y SERVICIOS DE INSTALACIÓN</t>
  </si>
  <si>
    <t>80131501 Alquiler de viviendas (Alquiler local de almacén)</t>
  </si>
  <si>
    <t xml:space="preserve">27,319.95  </t>
  </si>
  <si>
    <t>80131500 Arrendamiento o alquiler de propiedades o edificios  (Alquiler parqueo para uso de empleados)</t>
  </si>
  <si>
    <t xml:space="preserve">140,184.00  </t>
  </si>
  <si>
    <t>50202301-Bebidas no alcohólicas (Agua) Compra Botellones de agua</t>
  </si>
  <si>
    <t>72102305-Servicios de reparación, mantenimiento o reparación de aire acondicionado (Piezas e instalación acondicionadores aire)</t>
  </si>
  <si>
    <t>72102103-Servicios de exterminación o fumigación (Fumigación oficinas)</t>
  </si>
  <si>
    <t xml:space="preserve">14,160.00  </t>
  </si>
  <si>
    <t>72102305-Servicios de reparación, mantenimiento o reparación de aire acondicionado (Iguala mantenimiento A/A (CNSS Y CMR))</t>
  </si>
  <si>
    <t xml:space="preserve">63,130.00  </t>
  </si>
  <si>
    <t>70111703-Servicios de plantación o mantenimiento de jardines- (Iguala mantenimiento plantas ornamentales)</t>
  </si>
  <si>
    <t xml:space="preserve">13,022.00  </t>
  </si>
  <si>
    <t>72101506-Servicios de mantenimiento de ascensores (Iguala mantenimiento y piezas  Ascensores)</t>
  </si>
  <si>
    <t xml:space="preserve">9,440.00  </t>
  </si>
  <si>
    <t>26111601-Generadores diesel -planta eléctrica gasoil/gasolina (Iguala mantenimiento y piezas  Plantas Eléctricas)</t>
  </si>
  <si>
    <t>4713-SUMINISTROS DE LIMPIEZA</t>
  </si>
  <si>
    <t>OP-08-26</t>
  </si>
  <si>
    <t>Reposición compra de agua para brindis de la GG</t>
  </si>
  <si>
    <t>OC-639</t>
  </si>
  <si>
    <t>COMPRA DE SERVICIOS DE INSTALACIÓN DE 8 SALIDAS DE DATOS</t>
  </si>
  <si>
    <t>OC-640</t>
  </si>
  <si>
    <t>OC-641</t>
  </si>
  <si>
    <t>OS-1-08</t>
  </si>
  <si>
    <t>COMPRA DE SERVICIOS DE MANTENIMIENTO DE VEHICULO</t>
  </si>
  <si>
    <t>OC-642</t>
  </si>
  <si>
    <t>COMPRA DE SERVILLETAS PARA MANO TIPO C-FOLD</t>
  </si>
  <si>
    <t>GBM, QUIMICAS Y SERVICIOS</t>
  </si>
  <si>
    <t>oc</t>
  </si>
  <si>
    <t>COMPRA DE SERVICIOS DE LIMPIEZA DE PISOS</t>
  </si>
  <si>
    <t>INSTALACIÓN CABLE CMR 0</t>
  </si>
  <si>
    <t>OP-08-27</t>
  </si>
  <si>
    <t xml:space="preserve">Materiales Solicitados por el Departamento Servicios Generales </t>
  </si>
  <si>
    <t>OC-643</t>
  </si>
  <si>
    <t>COMPRA DE TALONARIOS CAJA DE VIÁTICOS</t>
  </si>
  <si>
    <t>SERVICIOS DE IMPRENTA  BEST PRINT</t>
  </si>
  <si>
    <t>OC-644</t>
  </si>
  <si>
    <t>COMPRA DE PLACA DE RECONOCIMIENTO EN ACRILICO</t>
  </si>
  <si>
    <t>OP-08-28</t>
  </si>
  <si>
    <t>OC-645</t>
  </si>
  <si>
    <t>COMPRA DE VARIOS ARTÍCULOS DE LIMPIEZA</t>
  </si>
  <si>
    <t>DIAMOND IMPORT</t>
  </si>
  <si>
    <t>OC-646</t>
  </si>
  <si>
    <t>COMPRA DE IMPRESIÓN DE COMPRABANTES PARA CAJA CHICA DE VIÁTICOS</t>
  </si>
  <si>
    <t>OC-648</t>
  </si>
  <si>
    <t>Compra de servicios de mantenimiento de vehículo asignado al GG.</t>
  </si>
  <si>
    <t>OP-09-01</t>
  </si>
  <si>
    <t>Artículos y confitería para acto de Reconocimiento, Protocolo</t>
  </si>
  <si>
    <t>OC-649</t>
  </si>
  <si>
    <t xml:space="preserve">Compra de Sello pretintado fechero y numerador </t>
  </si>
  <si>
    <t>Logo Marca</t>
  </si>
  <si>
    <t>OC-650</t>
  </si>
  <si>
    <t>Compra de Brazo Electrónico para parquéo</t>
  </si>
  <si>
    <t>OC-651</t>
  </si>
  <si>
    <t>Compra de Ticket de combustible para uso administrativo</t>
  </si>
  <si>
    <t>Zunix Petroleum</t>
  </si>
  <si>
    <t>OC-652</t>
  </si>
  <si>
    <t>Compra de Lectores Biométricos y servicios de instalación</t>
  </si>
  <si>
    <t>OP-09-02</t>
  </si>
  <si>
    <t>Reposición Inventario Suministro de Limpieza, Servicios Generales</t>
  </si>
  <si>
    <t>OC-653</t>
  </si>
  <si>
    <t>Compra de Combustible para Planta Eléctrica</t>
  </si>
  <si>
    <t>ISLA DOMINICANA DE PETROLEOS</t>
  </si>
  <si>
    <t>zsa&lt;</t>
  </si>
  <si>
    <t>Compra de servicios de Rotulación de Vehículos del CNSS</t>
  </si>
  <si>
    <t>New Image Solutions and Marketing</t>
  </si>
  <si>
    <t>OC-655</t>
  </si>
  <si>
    <t>Compra de Material gastable para reposición</t>
  </si>
  <si>
    <t>OC-657</t>
  </si>
  <si>
    <t>Compra de Material gastable de oficina para reposición</t>
  </si>
  <si>
    <t>F&amp;G Office solution</t>
  </si>
  <si>
    <t>OC-662</t>
  </si>
  <si>
    <t>Compra de Alfombra para ascensores y counter</t>
  </si>
  <si>
    <t>Interdeco</t>
  </si>
  <si>
    <t>OP-09-03</t>
  </si>
  <si>
    <t>Comestibles para brindis en reuniones del CNSS, Protocolo</t>
  </si>
  <si>
    <t>OC-660</t>
  </si>
  <si>
    <t>Offitek</t>
  </si>
  <si>
    <t>OC-661</t>
  </si>
  <si>
    <t>nula</t>
  </si>
  <si>
    <t>OP-09-04</t>
  </si>
  <si>
    <t>Compra de Mesa Plástica para uso de la cocina del 6to. Piso, Servicios Generales.</t>
  </si>
  <si>
    <t>OC-663</t>
  </si>
  <si>
    <t>Compra de servicios de diseño del Boletín CNSS No. 17</t>
  </si>
  <si>
    <t>Tony Nuñez &amp; Asociados</t>
  </si>
  <si>
    <t>OP-09-05</t>
  </si>
  <si>
    <t>Artículos ferreteros y pintura para oficina del GG y cocina del 6to. Piso</t>
  </si>
  <si>
    <t>OC-664</t>
  </si>
  <si>
    <t>Compra de servicios de corrección de estilo del Boletín CNSS informa No. 17</t>
  </si>
  <si>
    <t>Eric Julio Simó Simó</t>
  </si>
  <si>
    <t>OC-665</t>
  </si>
  <si>
    <t>Compra de Equipos informáticos para solucionar problemas con el servidor de Internet</t>
  </si>
  <si>
    <t>OC-666</t>
  </si>
  <si>
    <t>Compra de confección de anexo Counter de espera 1er., 6to. Piso</t>
  </si>
  <si>
    <t>Arti Ofic</t>
  </si>
  <si>
    <t>OC-667</t>
  </si>
  <si>
    <t>Compra de Cortinas para la cocina del 6to. Piso</t>
  </si>
  <si>
    <t>Nelcasa</t>
  </si>
  <si>
    <t>OC-668</t>
  </si>
  <si>
    <t>Compra de Breakers para CMR Santiago</t>
  </si>
  <si>
    <t>Ferretería Americana</t>
  </si>
  <si>
    <t>OC-669</t>
  </si>
  <si>
    <t>OD Dominicana</t>
  </si>
  <si>
    <t>OC-670</t>
  </si>
  <si>
    <t>Compra de servicios de mantenimiento de vehículo asignado al Contralor</t>
  </si>
  <si>
    <t>OC-671</t>
  </si>
  <si>
    <t>Compra de Mural de control visual</t>
  </si>
  <si>
    <t>OC-672</t>
  </si>
  <si>
    <t>Compra de controles Remotos para manejo de barreras vehículares</t>
  </si>
  <si>
    <t>OC-647</t>
  </si>
  <si>
    <t>OC-674</t>
  </si>
  <si>
    <t xml:space="preserve">Sunix Petroleum </t>
  </si>
  <si>
    <t>OC-675</t>
  </si>
  <si>
    <t>Compra de Banderas Exteriores con logo del CNSS</t>
  </si>
  <si>
    <t>OC-676</t>
  </si>
  <si>
    <t>Compra de Uniformes para el personal femenino del CNSS, Concurso por comparación de precios referencia RE.CNSS-CP-04-2013</t>
  </si>
  <si>
    <t>STON BLUE</t>
  </si>
  <si>
    <t>OC-677</t>
  </si>
  <si>
    <t>Compra de almohadilla para sellos</t>
  </si>
  <si>
    <t>OC-678</t>
  </si>
  <si>
    <t>Compra de desinfectantes para limpieza</t>
  </si>
  <si>
    <t>GBM, Especialidades Químicas y Servicios</t>
  </si>
  <si>
    <t>OC-679</t>
  </si>
  <si>
    <t>Compra de teclado para Laptop</t>
  </si>
  <si>
    <t>OC-680</t>
  </si>
  <si>
    <t>Compra de Letrero en Acrílico para informar distribución física del Edificio Torre SS</t>
  </si>
  <si>
    <t>SOCIEDAD ANÓNM</t>
  </si>
  <si>
    <t>OC-681</t>
  </si>
  <si>
    <t xml:space="preserve">Compra de papel de baño </t>
  </si>
  <si>
    <t>76120000-Eliminación y tratamiento de desechos</t>
  </si>
  <si>
    <t>COMPRA DE SERVICIOS DE RECOGIDA DE BASURA</t>
  </si>
  <si>
    <t xml:space="preserve">JUAN PABLO MAGALLANES DEL CARMEN </t>
  </si>
  <si>
    <t>OC-682</t>
  </si>
  <si>
    <t>Compra de Alfombras para Counter</t>
  </si>
  <si>
    <t>INTERDECO</t>
  </si>
  <si>
    <t xml:space="preserve"> SOCIEDAD ANONIMA</t>
  </si>
  <si>
    <t>OC-683</t>
  </si>
  <si>
    <t>Compra de combustible para administración</t>
  </si>
  <si>
    <t>SUNIX PETROLEUM</t>
  </si>
  <si>
    <t>OC-684</t>
  </si>
  <si>
    <t>Compra de Placas de reconocimiento en acrílico</t>
  </si>
  <si>
    <t>OC-685</t>
  </si>
  <si>
    <t>WTV, World Television</t>
  </si>
  <si>
    <t>OC-686</t>
  </si>
  <si>
    <t>Compra de Servicios de Corrección de estilo del boletín CNSS informa No. º</t>
  </si>
  <si>
    <t>OC-687</t>
  </si>
  <si>
    <t>Compra de patch panel cat 5E 24 puertos</t>
  </si>
  <si>
    <t>OC-688</t>
  </si>
  <si>
    <t>Compra de servicios de Salón, Alimentos y ambientación musical para actividad de empleados del CNSS</t>
  </si>
  <si>
    <t>Hotel Plaza Naco</t>
  </si>
  <si>
    <t>OC-689</t>
  </si>
  <si>
    <t>Compra de servicios de orquesta para amenizar actividad para empleados del CNSS</t>
  </si>
  <si>
    <t>Oficina de Producción creativa</t>
  </si>
  <si>
    <t>OC-690</t>
  </si>
  <si>
    <t>Compra de Papel de Baño y Papel toalla para reposición inventario suministro de limpieza</t>
  </si>
  <si>
    <t>OC-691</t>
  </si>
  <si>
    <t>COMPRA DE GOMAS PARA VEHÍCULOS</t>
  </si>
  <si>
    <t>OC-692</t>
  </si>
  <si>
    <t>OC-693</t>
  </si>
  <si>
    <t xml:space="preserve">Compra de servicios de Mantenimiento de vehículo </t>
  </si>
  <si>
    <t>OC-694</t>
  </si>
  <si>
    <t>COMPRA DE BONOS PARA EL PERSONAL BAJOS RECURSOS</t>
  </si>
  <si>
    <t>Centro Cuesta Nacional</t>
  </si>
  <si>
    <t>OC-695</t>
  </si>
  <si>
    <t>Compra de servicios de instalación de puerta en pasillo de la gerencia</t>
  </si>
  <si>
    <t>CV CONSTRUCCIONES &amp; SERVICIOS</t>
  </si>
  <si>
    <t>OC-696</t>
  </si>
  <si>
    <t>OC-697</t>
  </si>
  <si>
    <t>Compra de servicios de impresión del Boletín CNSS No. 17</t>
  </si>
  <si>
    <t>SERIGRAF</t>
  </si>
  <si>
    <t>OP-11-02</t>
  </si>
  <si>
    <t>Compra de materiales para adornar los espacios y darle un ambiente Navideño</t>
  </si>
  <si>
    <t>OP-11-03</t>
  </si>
  <si>
    <t>Compra de utensilios para equipar la cocina de la CMR-Santiago.</t>
  </si>
  <si>
    <t>OC-698</t>
  </si>
  <si>
    <t>Compra de combustible para la administración</t>
  </si>
  <si>
    <t>SUNIX Petroleum</t>
  </si>
  <si>
    <t>OC-699</t>
  </si>
  <si>
    <t>OC-700</t>
  </si>
  <si>
    <t>Compra de gel en base alcohólica para manos</t>
  </si>
  <si>
    <t>14111525- PUBLICIDAD</t>
  </si>
  <si>
    <t>OC-701</t>
  </si>
  <si>
    <t>Compra de obsequios para periodistas</t>
  </si>
  <si>
    <t>OC-702</t>
  </si>
  <si>
    <t>OP-12-01-A</t>
  </si>
  <si>
    <t>Compra de suveniles navideños para actividad interna</t>
  </si>
  <si>
    <t>OP-12-01-B</t>
  </si>
  <si>
    <t>Compra de comestibles para brindis en reuniones del CNSS, Protocolo</t>
  </si>
  <si>
    <t>OP-12-02-A</t>
  </si>
  <si>
    <t>OP-12-02-B</t>
  </si>
  <si>
    <t>Compra de artículos comestibles y misceláneos para celebración de actividad navideña.</t>
  </si>
  <si>
    <t>OP-12-03</t>
  </si>
  <si>
    <t>OP-12-04</t>
  </si>
  <si>
    <t>Compra de Materiales eléctricos para mantenimiento del edificio.</t>
  </si>
  <si>
    <t>OP-12-05</t>
  </si>
  <si>
    <t>Compra de almuerzo para integrantes de la Comisión Técnica del PDSS</t>
  </si>
  <si>
    <t>OP-12-07</t>
  </si>
  <si>
    <t>Correspondiente al Período Diciembre  del año 2013</t>
  </si>
  <si>
    <t>Correspondiente al Período Noviembre  del año 2013</t>
  </si>
  <si>
    <t>Correspondiente al Período Octubre  del año 2013</t>
  </si>
  <si>
    <t>Correspondiente al Período Septiembre  del año 2013</t>
  </si>
  <si>
    <t>Correspondiente al Período Agosto  del año 2013</t>
  </si>
  <si>
    <t>Correspondiente al Período Julio  del año 2013</t>
  </si>
  <si>
    <t>Correspondiente al Período Junio  del año 2013</t>
  </si>
  <si>
    <t>Correspondiente al Período Mayo  del año 2013</t>
  </si>
  <si>
    <t>Correspondiente al Período Abril  del año 2013</t>
  </si>
  <si>
    <t>Correspondiente al Período Marzo  del año 2013</t>
  </si>
  <si>
    <t>Correspondiente al Período Febrero  del año 2013</t>
  </si>
  <si>
    <t>Correspondiente al Período Enero  del año 2013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</si>
</sst>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(&quot;RD$&quot;* #,##0.00_);_(&quot;RD$&quot;* \(#,##0.00\);_(&quot;RD$&quot;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6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/>
    <xf numFmtId="0" fontId="0" fillId="0" borderId="0" xfId="0"/>
    <xf numFmtId="39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2" applyFont="1" applyFill="1" applyAlignment="1">
      <alignment horizontal="center" vertical="justify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14" fontId="4" fillId="2" borderId="1" xfId="0" applyNumberFormat="1" applyFont="1" applyFill="1" applyBorder="1" applyAlignment="1">
      <alignment horizontal="left" vertical="center" wrapText="1"/>
    </xf>
    <xf numFmtId="39" fontId="4" fillId="2" borderId="1" xfId="0" applyNumberFormat="1" applyFont="1" applyFill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center" wrapText="1"/>
    </xf>
    <xf numFmtId="164" fontId="7" fillId="4" borderId="1" xfId="3" applyNumberFormat="1" applyFont="1" applyFill="1" applyBorder="1" applyAlignment="1">
      <alignment horizontal="center" vertical="center" wrapText="1"/>
    </xf>
    <xf numFmtId="43" fontId="7" fillId="4" borderId="1" xfId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left" vertical="justify" wrapText="1"/>
    </xf>
    <xf numFmtId="0" fontId="1" fillId="0" borderId="1" xfId="0" applyFont="1" applyBorder="1" applyAlignment="1">
      <alignment horizontal="center" vertical="center" wrapText="1"/>
    </xf>
    <xf numFmtId="39" fontId="1" fillId="0" borderId="0" xfId="0" applyNumberFormat="1" applyFont="1" applyAlignment="1">
      <alignment horizontal="center" vertical="center" wrapText="1"/>
    </xf>
    <xf numFmtId="0" fontId="0" fillId="0" borderId="0" xfId="0"/>
    <xf numFmtId="0" fontId="1" fillId="0" borderId="0" xfId="0" applyFont="1" applyAlignment="1">
      <alignment vertical="center"/>
    </xf>
    <xf numFmtId="43" fontId="1" fillId="0" borderId="0" xfId="1" applyFont="1" applyAlignment="1">
      <alignment horizontal="left" vertical="center"/>
    </xf>
    <xf numFmtId="14" fontId="1" fillId="0" borderId="1" xfId="0" applyNumberFormat="1" applyFont="1" applyFill="1" applyBorder="1" applyAlignment="1">
      <alignment wrapText="1"/>
    </xf>
    <xf numFmtId="43" fontId="1" fillId="0" borderId="1" xfId="1" applyFont="1" applyFill="1" applyBorder="1" applyAlignment="1">
      <alignment wrapText="1"/>
    </xf>
    <xf numFmtId="0" fontId="1" fillId="2" borderId="0" xfId="0" applyFont="1" applyFill="1" applyAlignment="1">
      <alignment vertical="center"/>
    </xf>
    <xf numFmtId="0" fontId="1" fillId="0" borderId="0" xfId="0" applyFont="1"/>
    <xf numFmtId="14" fontId="1" fillId="0" borderId="1" xfId="0" applyNumberFormat="1" applyFont="1" applyFill="1" applyBorder="1"/>
    <xf numFmtId="43" fontId="1" fillId="0" borderId="0" xfId="0" applyNumberFormat="1" applyFont="1" applyAlignment="1">
      <alignment horizontal="center" wrapText="1"/>
    </xf>
    <xf numFmtId="0" fontId="7" fillId="4" borderId="1" xfId="2" applyFont="1" applyFill="1" applyBorder="1" applyAlignment="1">
      <alignment horizontal="center" vertical="center" wrapText="1"/>
    </xf>
    <xf numFmtId="164" fontId="7" fillId="4" borderId="1" xfId="3" applyNumberFormat="1" applyFont="1" applyFill="1" applyBorder="1" applyAlignment="1">
      <alignment horizontal="center" vertical="center" wrapText="1"/>
    </xf>
    <xf numFmtId="43" fontId="7" fillId="4" borderId="1" xfId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quotePrefix="1" applyFont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justify" wrapText="1"/>
    </xf>
    <xf numFmtId="0" fontId="5" fillId="0" borderId="1" xfId="0" applyFont="1" applyBorder="1" applyAlignment="1">
      <alignment wrapText="1"/>
    </xf>
    <xf numFmtId="43" fontId="7" fillId="3" borderId="1" xfId="1" applyFont="1" applyFill="1" applyBorder="1" applyAlignment="1">
      <alignment vertical="center" wrapText="1"/>
    </xf>
    <xf numFmtId="0" fontId="2" fillId="0" borderId="0" xfId="0" applyFont="1" applyAlignment="1">
      <alignment horizontal="right" vertical="justify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3" fontId="2" fillId="0" borderId="0" xfId="1" applyFont="1" applyAlignment="1">
      <alignment vertical="center"/>
    </xf>
    <xf numFmtId="0" fontId="1" fillId="0" borderId="0" xfId="0" applyFont="1" applyFill="1" applyAlignment="1">
      <alignment horizontal="left" vertical="justify" wrapText="1"/>
    </xf>
    <xf numFmtId="0" fontId="2" fillId="6" borderId="1" xfId="0" applyFont="1" applyFill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center" vertical="center" wrapText="1"/>
    </xf>
    <xf numFmtId="39" fontId="1" fillId="0" borderId="0" xfId="0" applyNumberFormat="1" applyFont="1" applyAlignment="1">
      <alignment horizontal="center" vertical="center" wrapText="1"/>
    </xf>
    <xf numFmtId="43" fontId="2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" xfId="0" quotePrefix="1" applyFont="1" applyBorder="1" applyAlignment="1">
      <alignment horizontal="left" vertical="justify" wrapText="1"/>
    </xf>
    <xf numFmtId="0" fontId="1" fillId="0" borderId="1" xfId="0" quotePrefix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64" fontId="4" fillId="0" borderId="1" xfId="3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justify" wrapText="1"/>
    </xf>
    <xf numFmtId="16" fontId="1" fillId="0" borderId="1" xfId="0" quotePrefix="1" applyNumberFormat="1" applyFont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left" vertical="justify" wrapText="1"/>
    </xf>
    <xf numFmtId="3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left" vertical="center" wrapText="1"/>
    </xf>
    <xf numFmtId="0" fontId="4" fillId="2" borderId="1" xfId="0" quotePrefix="1" applyFont="1" applyFill="1" applyBorder="1" applyAlignment="1">
      <alignment horizontal="left" vertical="justify" wrapText="1"/>
    </xf>
    <xf numFmtId="14" fontId="4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vertical="center"/>
    </xf>
    <xf numFmtId="16" fontId="1" fillId="0" borderId="1" xfId="0" quotePrefix="1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justify" wrapText="1"/>
    </xf>
    <xf numFmtId="0" fontId="1" fillId="0" borderId="0" xfId="0" quotePrefix="1" applyFont="1" applyBorder="1" applyAlignment="1">
      <alignment horizontal="left" vertical="justify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/>
    </xf>
    <xf numFmtId="0" fontId="1" fillId="2" borderId="1" xfId="0" quotePrefix="1" applyFont="1" applyFill="1" applyBorder="1" applyAlignment="1">
      <alignment horizontal="center" vertical="center"/>
    </xf>
    <xf numFmtId="164" fontId="4" fillId="2" borderId="1" xfId="3" applyNumberFormat="1" applyFont="1" applyFill="1" applyBorder="1" applyAlignment="1">
      <alignment horizontal="center" vertical="center" wrapText="1"/>
    </xf>
    <xf numFmtId="17" fontId="1" fillId="0" borderId="1" xfId="0" quotePrefix="1" applyNumberFormat="1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justify" wrapText="1"/>
    </xf>
    <xf numFmtId="0" fontId="4" fillId="0" borderId="1" xfId="0" quotePrefix="1" applyFont="1" applyBorder="1" applyAlignment="1">
      <alignment horizontal="left" vertical="justify" wrapText="1"/>
    </xf>
    <xf numFmtId="14" fontId="4" fillId="0" borderId="1" xfId="0" applyNumberFormat="1" applyFont="1" applyBorder="1" applyAlignment="1">
      <alignment horizontal="center" vertical="center"/>
    </xf>
    <xf numFmtId="164" fontId="4" fillId="0" borderId="1" xfId="3" applyNumberFormat="1" applyFont="1" applyFill="1" applyBorder="1" applyAlignment="1">
      <alignment horizontal="left" vertical="justify" wrapText="1"/>
    </xf>
    <xf numFmtId="14" fontId="4" fillId="2" borderId="1" xfId="0" quotePrefix="1" applyNumberFormat="1" applyFont="1" applyFill="1" applyBorder="1" applyAlignment="1">
      <alignment horizontal="center" vertical="center" wrapText="1"/>
    </xf>
    <xf numFmtId="14" fontId="4" fillId="2" borderId="0" xfId="0" quotePrefix="1" applyNumberFormat="1" applyFont="1" applyFill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39" fontId="1" fillId="2" borderId="0" xfId="0" applyNumberFormat="1" applyFont="1" applyFill="1" applyAlignment="1">
      <alignment vertical="center"/>
    </xf>
    <xf numFmtId="17" fontId="1" fillId="2" borderId="1" xfId="0" quotePrefix="1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7" borderId="1" xfId="0" applyFont="1" applyFill="1" applyBorder="1" applyAlignment="1">
      <alignment wrapText="1"/>
    </xf>
    <xf numFmtId="0" fontId="5" fillId="0" borderId="1" xfId="0" quotePrefix="1" applyFont="1" applyBorder="1" applyAlignment="1">
      <alignment wrapText="1"/>
    </xf>
    <xf numFmtId="43" fontId="1" fillId="0" borderId="0" xfId="1" applyFont="1" applyAlignment="1">
      <alignment horizontal="right" vertical="center"/>
    </xf>
    <xf numFmtId="0" fontId="4" fillId="7" borderId="1" xfId="0" applyFont="1" applyFill="1" applyBorder="1" applyAlignment="1">
      <alignment vertical="center" wrapText="1"/>
    </xf>
    <xf numFmtId="0" fontId="1" fillId="0" borderId="1" xfId="0" quotePrefix="1" applyFont="1" applyBorder="1" applyAlignment="1">
      <alignment horizontal="left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4" fillId="7" borderId="6" xfId="0" applyFont="1" applyFill="1" applyBorder="1" applyAlignment="1">
      <alignment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43" fontId="2" fillId="3" borderId="2" xfId="0" applyNumberFormat="1" applyFont="1" applyFill="1" applyBorder="1" applyAlignment="1">
      <alignment horizontal="center" vertical="center"/>
    </xf>
    <xf numFmtId="43" fontId="2" fillId="3" borderId="4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43" fontId="1" fillId="0" borderId="2" xfId="0" applyNumberFormat="1" applyFont="1" applyBorder="1" applyAlignment="1">
      <alignment horizontal="center" vertical="center"/>
    </xf>
    <xf numFmtId="43" fontId="1" fillId="0" borderId="4" xfId="0" applyNumberFormat="1" applyFont="1" applyBorder="1" applyAlignment="1">
      <alignment horizontal="center" vertical="center"/>
    </xf>
    <xf numFmtId="43" fontId="3" fillId="0" borderId="2" xfId="0" applyNumberFormat="1" applyFont="1" applyBorder="1" applyAlignment="1">
      <alignment horizontal="center" vertical="center"/>
    </xf>
    <xf numFmtId="43" fontId="3" fillId="0" borderId="4" xfId="0" applyNumberFormat="1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2" fillId="0" borderId="0" xfId="2" applyFont="1" applyFill="1" applyAlignment="1">
      <alignment horizontal="center" vertical="justify" wrapText="1"/>
    </xf>
    <xf numFmtId="0" fontId="7" fillId="0" borderId="7" xfId="2" applyFont="1" applyBorder="1" applyAlignment="1">
      <alignment horizontal="center" vertical="center" wrapText="1"/>
    </xf>
    <xf numFmtId="0" fontId="4" fillId="7" borderId="1" xfId="0" applyFont="1" applyFill="1" applyBorder="1" applyAlignment="1">
      <alignment wrapText="1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</cellXfs>
  <cellStyles count="4">
    <cellStyle name="Millares" xfId="1" builtinId="3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5"/>
  <sheetViews>
    <sheetView topLeftCell="A420" workbookViewId="0">
      <selection activeCell="A403" sqref="A403:XFD428"/>
    </sheetView>
  </sheetViews>
  <sheetFormatPr baseColWidth="10" defaultRowHeight="15"/>
  <cols>
    <col min="1" max="1" width="19.42578125" customWidth="1"/>
    <col min="2" max="2" width="16" style="4" customWidth="1"/>
    <col min="3" max="4" width="14.42578125" customWidth="1"/>
    <col min="5" max="5" width="26.42578125" customWidth="1"/>
    <col min="6" max="6" width="20" customWidth="1"/>
    <col min="8" max="9" width="14.42578125" bestFit="1" customWidth="1"/>
  </cols>
  <sheetData>
    <row r="1" spans="1:9" s="8" customFormat="1">
      <c r="A1" s="119" t="s">
        <v>0</v>
      </c>
      <c r="B1" s="119"/>
      <c r="C1" s="119"/>
      <c r="D1" s="119"/>
      <c r="E1" s="119"/>
      <c r="F1" s="119"/>
      <c r="G1" s="119"/>
      <c r="H1" s="119"/>
      <c r="I1" s="6"/>
    </row>
    <row r="2" spans="1:9" s="8" customFormat="1">
      <c r="A2" s="120" t="s">
        <v>8</v>
      </c>
      <c r="B2" s="120"/>
      <c r="C2" s="120"/>
      <c r="D2" s="120"/>
      <c r="E2" s="120"/>
      <c r="F2" s="120"/>
      <c r="G2" s="120"/>
      <c r="H2" s="120"/>
      <c r="I2" s="6"/>
    </row>
    <row r="3" spans="1:9" s="8" customFormat="1">
      <c r="A3" s="121" t="s">
        <v>9</v>
      </c>
      <c r="B3" s="121"/>
      <c r="C3" s="121"/>
      <c r="D3" s="121"/>
      <c r="E3" s="121"/>
      <c r="F3" s="121"/>
      <c r="G3" s="121"/>
      <c r="H3" s="121"/>
      <c r="I3" s="6"/>
    </row>
    <row r="4" spans="1:9" s="17" customFormat="1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9" s="8" customFormat="1">
      <c r="A5" s="125"/>
      <c r="B5" s="125"/>
      <c r="C5" s="125"/>
      <c r="D5" s="125"/>
      <c r="E5" s="125"/>
      <c r="F5" s="125"/>
      <c r="G5" s="125"/>
      <c r="H5" s="125"/>
      <c r="I5" s="125"/>
    </row>
    <row r="6" spans="1:9" s="8" customFormat="1" ht="23.25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9" s="17" customFormat="1">
      <c r="A7" s="126" t="s">
        <v>45</v>
      </c>
      <c r="B7" s="126"/>
      <c r="C7" s="126"/>
      <c r="D7" s="126"/>
      <c r="E7" s="126"/>
      <c r="F7" s="126"/>
      <c r="G7" s="126"/>
      <c r="H7" s="126"/>
      <c r="I7" s="126"/>
    </row>
    <row r="8" spans="1:9" s="8" customFormat="1" ht="65.25" customHeight="1">
      <c r="A8" s="11" t="s">
        <v>1</v>
      </c>
      <c r="B8" s="11" t="s">
        <v>2</v>
      </c>
      <c r="C8" s="26" t="s">
        <v>46</v>
      </c>
      <c r="D8" s="12" t="s">
        <v>3</v>
      </c>
      <c r="E8" s="11" t="s">
        <v>4</v>
      </c>
      <c r="F8" s="11" t="s">
        <v>5</v>
      </c>
      <c r="G8" s="11" t="s">
        <v>6</v>
      </c>
      <c r="H8" s="13" t="s">
        <v>7</v>
      </c>
      <c r="I8" s="28" t="s">
        <v>47</v>
      </c>
    </row>
    <row r="9" spans="1:9" s="18" customFormat="1" ht="30">
      <c r="A9" s="50" t="s">
        <v>48</v>
      </c>
      <c r="B9" s="51" t="s">
        <v>49</v>
      </c>
      <c r="C9" s="52">
        <v>41276</v>
      </c>
      <c r="D9" s="53" t="s">
        <v>30</v>
      </c>
      <c r="E9" s="20" t="s">
        <v>50</v>
      </c>
      <c r="F9" s="20" t="s">
        <v>51</v>
      </c>
      <c r="G9" s="20" t="s">
        <v>24</v>
      </c>
      <c r="H9" s="21">
        <v>26302.22</v>
      </c>
      <c r="I9" s="21">
        <v>0</v>
      </c>
    </row>
    <row r="10" spans="1:9" s="18" customFormat="1" ht="45">
      <c r="A10" s="50" t="s">
        <v>52</v>
      </c>
      <c r="B10" s="51" t="s">
        <v>53</v>
      </c>
      <c r="C10" s="52">
        <v>41283</v>
      </c>
      <c r="D10" s="53" t="s">
        <v>30</v>
      </c>
      <c r="E10" s="20" t="s">
        <v>54</v>
      </c>
      <c r="F10" s="20" t="s">
        <v>55</v>
      </c>
      <c r="G10" s="20" t="s">
        <v>21</v>
      </c>
      <c r="H10" s="21">
        <v>14923.33</v>
      </c>
      <c r="I10" s="21">
        <v>0</v>
      </c>
    </row>
    <row r="11" spans="1:9" s="18" customFormat="1" ht="45">
      <c r="A11" s="54" t="s">
        <v>56</v>
      </c>
      <c r="B11" s="55" t="s">
        <v>39</v>
      </c>
      <c r="C11" s="52">
        <v>41285</v>
      </c>
      <c r="D11" s="53" t="s">
        <v>30</v>
      </c>
      <c r="E11" s="20" t="s">
        <v>57</v>
      </c>
      <c r="F11" s="20" t="s">
        <v>58</v>
      </c>
      <c r="G11" s="20" t="s">
        <v>21</v>
      </c>
      <c r="H11" s="21">
        <v>1755.96</v>
      </c>
      <c r="I11" s="21">
        <v>0</v>
      </c>
    </row>
    <row r="12" spans="1:9" s="18" customFormat="1" ht="45">
      <c r="A12" s="50" t="s">
        <v>52</v>
      </c>
      <c r="B12" s="51" t="s">
        <v>59</v>
      </c>
      <c r="C12" s="52">
        <v>41288</v>
      </c>
      <c r="D12" s="53" t="s">
        <v>30</v>
      </c>
      <c r="E12" s="20" t="s">
        <v>54</v>
      </c>
      <c r="F12" s="20" t="s">
        <v>60</v>
      </c>
      <c r="G12" s="20" t="s">
        <v>24</v>
      </c>
      <c r="H12" s="21">
        <v>16425.599999999999</v>
      </c>
      <c r="I12" s="21">
        <v>0</v>
      </c>
    </row>
    <row r="13" spans="1:9" s="18" customFormat="1" ht="45">
      <c r="A13" s="50" t="s">
        <v>52</v>
      </c>
      <c r="B13" s="51" t="s">
        <v>61</v>
      </c>
      <c r="C13" s="52">
        <v>41288</v>
      </c>
      <c r="D13" s="53" t="s">
        <v>30</v>
      </c>
      <c r="E13" s="20" t="s">
        <v>54</v>
      </c>
      <c r="F13" s="20" t="s">
        <v>55</v>
      </c>
      <c r="G13" s="20" t="s">
        <v>21</v>
      </c>
      <c r="H13" s="21">
        <v>15671.37</v>
      </c>
      <c r="I13" s="21">
        <v>0</v>
      </c>
    </row>
    <row r="14" spans="1:9" s="18" customFormat="1" ht="45">
      <c r="A14" s="50" t="s">
        <v>52</v>
      </c>
      <c r="B14" s="51" t="s">
        <v>62</v>
      </c>
      <c r="C14" s="52">
        <v>41288</v>
      </c>
      <c r="D14" s="53" t="s">
        <v>30</v>
      </c>
      <c r="E14" s="20" t="s">
        <v>54</v>
      </c>
      <c r="F14" s="20" t="s">
        <v>63</v>
      </c>
      <c r="G14" s="20" t="s">
        <v>24</v>
      </c>
      <c r="H14" s="21">
        <v>14868</v>
      </c>
      <c r="I14" s="21">
        <v>0</v>
      </c>
    </row>
    <row r="15" spans="1:9" s="18" customFormat="1" ht="45">
      <c r="A15" s="54" t="s">
        <v>56</v>
      </c>
      <c r="B15" s="55" t="s">
        <v>64</v>
      </c>
      <c r="C15" s="56">
        <v>41289</v>
      </c>
      <c r="D15" s="53" t="s">
        <v>30</v>
      </c>
      <c r="E15" s="20" t="s">
        <v>57</v>
      </c>
      <c r="F15" s="20" t="s">
        <v>58</v>
      </c>
      <c r="G15" s="20" t="s">
        <v>21</v>
      </c>
      <c r="H15" s="21">
        <v>27575.57</v>
      </c>
      <c r="I15" s="21">
        <v>0</v>
      </c>
    </row>
    <row r="16" spans="1:9" s="18" customFormat="1" ht="45">
      <c r="A16" s="54" t="s">
        <v>56</v>
      </c>
      <c r="B16" s="55" t="s">
        <v>65</v>
      </c>
      <c r="C16" s="52">
        <v>41289</v>
      </c>
      <c r="D16" s="53" t="s">
        <v>30</v>
      </c>
      <c r="E16" s="20" t="s">
        <v>66</v>
      </c>
      <c r="F16" s="20" t="s">
        <v>58</v>
      </c>
      <c r="G16" s="20" t="s">
        <v>21</v>
      </c>
      <c r="H16" s="21">
        <v>1794</v>
      </c>
      <c r="I16" s="21">
        <v>0</v>
      </c>
    </row>
    <row r="17" spans="1:9" s="18" customFormat="1" ht="45">
      <c r="A17" s="50" t="s">
        <v>67</v>
      </c>
      <c r="B17" s="51" t="s">
        <v>68</v>
      </c>
      <c r="C17" s="52">
        <v>41290</v>
      </c>
      <c r="D17" s="53" t="s">
        <v>30</v>
      </c>
      <c r="E17" s="20" t="s">
        <v>69</v>
      </c>
      <c r="F17" s="20" t="s">
        <v>70</v>
      </c>
      <c r="G17" s="20" t="s">
        <v>19</v>
      </c>
      <c r="H17" s="21">
        <v>242000</v>
      </c>
      <c r="I17" s="21">
        <v>242000</v>
      </c>
    </row>
    <row r="18" spans="1:9" s="18" customFormat="1" ht="30">
      <c r="A18" s="50" t="s">
        <v>71</v>
      </c>
      <c r="B18" s="51" t="s">
        <v>72</v>
      </c>
      <c r="C18" s="52">
        <v>41290</v>
      </c>
      <c r="D18" s="53" t="s">
        <v>30</v>
      </c>
      <c r="E18" s="20" t="s">
        <v>73</v>
      </c>
      <c r="F18" s="20" t="s">
        <v>74</v>
      </c>
      <c r="G18" s="20" t="s">
        <v>19</v>
      </c>
      <c r="H18" s="21">
        <v>57473.55</v>
      </c>
      <c r="I18" s="21">
        <v>57473.55</v>
      </c>
    </row>
    <row r="19" spans="1:9" s="18" customFormat="1" ht="30">
      <c r="A19" s="50" t="s">
        <v>71</v>
      </c>
      <c r="B19" s="51" t="s">
        <v>75</v>
      </c>
      <c r="C19" s="52">
        <v>41290</v>
      </c>
      <c r="D19" s="53" t="s">
        <v>30</v>
      </c>
      <c r="E19" s="20" t="s">
        <v>73</v>
      </c>
      <c r="F19" s="20" t="s">
        <v>76</v>
      </c>
      <c r="G19" s="20" t="s">
        <v>77</v>
      </c>
      <c r="H19" s="21">
        <v>5475.15</v>
      </c>
      <c r="I19" s="21">
        <v>0</v>
      </c>
    </row>
    <row r="20" spans="1:9" s="18" customFormat="1" ht="30">
      <c r="A20" s="50" t="s">
        <v>78</v>
      </c>
      <c r="B20" s="51" t="s">
        <v>79</v>
      </c>
      <c r="C20" s="52">
        <v>41290</v>
      </c>
      <c r="D20" s="53" t="s">
        <v>30</v>
      </c>
      <c r="E20" s="20" t="s">
        <v>80</v>
      </c>
      <c r="F20" s="20" t="s">
        <v>60</v>
      </c>
      <c r="G20" s="20" t="s">
        <v>24</v>
      </c>
      <c r="H20" s="21">
        <v>19484.16</v>
      </c>
      <c r="I20" s="21">
        <v>0</v>
      </c>
    </row>
    <row r="21" spans="1:9" s="18" customFormat="1" ht="45">
      <c r="A21" s="50" t="s">
        <v>48</v>
      </c>
      <c r="B21" s="51" t="s">
        <v>81</v>
      </c>
      <c r="C21" s="52">
        <v>41290</v>
      </c>
      <c r="D21" s="53" t="s">
        <v>30</v>
      </c>
      <c r="E21" s="20" t="s">
        <v>50</v>
      </c>
      <c r="F21" s="20" t="s">
        <v>82</v>
      </c>
      <c r="G21" s="20" t="s">
        <v>21</v>
      </c>
      <c r="H21" s="21">
        <v>22420</v>
      </c>
      <c r="I21" s="21">
        <v>0</v>
      </c>
    </row>
    <row r="22" spans="1:9" s="18" customFormat="1" ht="30">
      <c r="A22" s="50" t="s">
        <v>48</v>
      </c>
      <c r="B22" s="51" t="s">
        <v>83</v>
      </c>
      <c r="C22" s="52">
        <v>41290</v>
      </c>
      <c r="D22" s="53" t="s">
        <v>30</v>
      </c>
      <c r="E22" s="20" t="s">
        <v>50</v>
      </c>
      <c r="F22" s="20" t="s">
        <v>84</v>
      </c>
      <c r="G22" s="20" t="s">
        <v>24</v>
      </c>
      <c r="H22" s="21">
        <v>19116</v>
      </c>
      <c r="I22" s="21">
        <v>0</v>
      </c>
    </row>
    <row r="23" spans="1:9" s="18" customFormat="1" ht="45">
      <c r="A23" s="50" t="s">
        <v>48</v>
      </c>
      <c r="B23" s="51" t="s">
        <v>85</v>
      </c>
      <c r="C23" s="52">
        <v>41290</v>
      </c>
      <c r="D23" s="53" t="s">
        <v>30</v>
      </c>
      <c r="E23" s="20" t="s">
        <v>50</v>
      </c>
      <c r="F23" s="20" t="s">
        <v>86</v>
      </c>
      <c r="G23" s="20" t="s">
        <v>19</v>
      </c>
      <c r="H23" s="21">
        <v>15458</v>
      </c>
      <c r="I23" s="21">
        <v>15458</v>
      </c>
    </row>
    <row r="24" spans="1:9" s="18" customFormat="1" ht="45">
      <c r="A24" s="50" t="s">
        <v>52</v>
      </c>
      <c r="B24" s="55" t="s">
        <v>87</v>
      </c>
      <c r="C24" s="29">
        <v>41290</v>
      </c>
      <c r="D24" s="53" t="s">
        <v>30</v>
      </c>
      <c r="E24" s="20" t="s">
        <v>54</v>
      </c>
      <c r="F24" s="20" t="s">
        <v>58</v>
      </c>
      <c r="G24" s="20" t="s">
        <v>21</v>
      </c>
      <c r="H24" s="21">
        <v>1625</v>
      </c>
      <c r="I24" s="21">
        <v>0</v>
      </c>
    </row>
    <row r="25" spans="1:9" s="18" customFormat="1" ht="45">
      <c r="A25" s="50" t="s">
        <v>52</v>
      </c>
      <c r="B25" s="51" t="s">
        <v>88</v>
      </c>
      <c r="C25" s="52">
        <v>41290</v>
      </c>
      <c r="D25" s="53" t="s">
        <v>30</v>
      </c>
      <c r="E25" s="20" t="s">
        <v>54</v>
      </c>
      <c r="F25" s="20" t="s">
        <v>89</v>
      </c>
      <c r="G25" s="20" t="s">
        <v>21</v>
      </c>
      <c r="H25" s="21">
        <v>13936.3</v>
      </c>
      <c r="I25" s="21">
        <v>0</v>
      </c>
    </row>
    <row r="26" spans="1:9" s="18" customFormat="1" ht="45">
      <c r="A26" s="50" t="s">
        <v>52</v>
      </c>
      <c r="B26" s="51" t="s">
        <v>90</v>
      </c>
      <c r="C26" s="52">
        <v>41290</v>
      </c>
      <c r="D26" s="53" t="s">
        <v>30</v>
      </c>
      <c r="E26" s="20" t="s">
        <v>54</v>
      </c>
      <c r="F26" s="20" t="s">
        <v>91</v>
      </c>
      <c r="G26" s="20" t="s">
        <v>19</v>
      </c>
      <c r="H26" s="21">
        <v>14553.91</v>
      </c>
      <c r="I26" s="21">
        <v>14553.91</v>
      </c>
    </row>
    <row r="27" spans="1:9" s="18" customFormat="1">
      <c r="A27" s="50" t="s">
        <v>92</v>
      </c>
      <c r="B27" s="51" t="s">
        <v>93</v>
      </c>
      <c r="C27" s="52">
        <v>41290</v>
      </c>
      <c r="D27" s="57" t="s">
        <v>94</v>
      </c>
      <c r="E27" s="20" t="s">
        <v>94</v>
      </c>
      <c r="F27" s="20" t="s">
        <v>94</v>
      </c>
      <c r="G27" s="20" t="s">
        <v>94</v>
      </c>
      <c r="H27" s="21">
        <v>0</v>
      </c>
      <c r="I27" s="21">
        <v>0</v>
      </c>
    </row>
    <row r="28" spans="1:9" s="18" customFormat="1">
      <c r="A28" s="50" t="s">
        <v>92</v>
      </c>
      <c r="B28" s="51" t="s">
        <v>95</v>
      </c>
      <c r="C28" s="52">
        <v>41290</v>
      </c>
      <c r="D28" s="57" t="s">
        <v>94</v>
      </c>
      <c r="E28" s="20" t="s">
        <v>94</v>
      </c>
      <c r="F28" s="20" t="s">
        <v>94</v>
      </c>
      <c r="G28" s="20" t="s">
        <v>94</v>
      </c>
      <c r="H28" s="21">
        <v>0</v>
      </c>
      <c r="I28" s="21">
        <v>0</v>
      </c>
    </row>
    <row r="29" spans="1:9" s="18" customFormat="1">
      <c r="A29" s="50" t="s">
        <v>92</v>
      </c>
      <c r="B29" s="51" t="s">
        <v>96</v>
      </c>
      <c r="C29" s="52">
        <v>41290</v>
      </c>
      <c r="D29" s="57" t="s">
        <v>94</v>
      </c>
      <c r="E29" s="20" t="s">
        <v>94</v>
      </c>
      <c r="F29" s="20" t="s">
        <v>94</v>
      </c>
      <c r="G29" s="20" t="s">
        <v>94</v>
      </c>
      <c r="H29" s="21">
        <v>0</v>
      </c>
      <c r="I29" s="21">
        <v>0</v>
      </c>
    </row>
    <row r="30" spans="1:9" s="18" customFormat="1">
      <c r="A30" s="50" t="s">
        <v>92</v>
      </c>
      <c r="B30" s="51" t="s">
        <v>97</v>
      </c>
      <c r="C30" s="52">
        <v>41290</v>
      </c>
      <c r="D30" s="15" t="s">
        <v>92</v>
      </c>
      <c r="E30" s="20" t="s">
        <v>92</v>
      </c>
      <c r="F30" s="20" t="s">
        <v>92</v>
      </c>
      <c r="G30" s="20" t="s">
        <v>92</v>
      </c>
      <c r="H30" s="21">
        <v>0</v>
      </c>
      <c r="I30" s="21">
        <v>0</v>
      </c>
    </row>
    <row r="31" spans="1:9" s="18" customFormat="1">
      <c r="A31" s="50" t="s">
        <v>92</v>
      </c>
      <c r="B31" s="51" t="s">
        <v>98</v>
      </c>
      <c r="C31" s="52">
        <v>41290</v>
      </c>
      <c r="D31" s="15" t="s">
        <v>92</v>
      </c>
      <c r="E31" s="20" t="s">
        <v>92</v>
      </c>
      <c r="F31" s="20" t="s">
        <v>92</v>
      </c>
      <c r="G31" s="20" t="s">
        <v>92</v>
      </c>
      <c r="H31" s="21">
        <v>0</v>
      </c>
      <c r="I31" s="21">
        <v>0</v>
      </c>
    </row>
    <row r="32" spans="1:9" s="18" customFormat="1" ht="30">
      <c r="A32" s="50" t="s">
        <v>78</v>
      </c>
      <c r="B32" s="58" t="s">
        <v>99</v>
      </c>
      <c r="C32" s="59">
        <v>41290</v>
      </c>
      <c r="D32" s="60" t="s">
        <v>30</v>
      </c>
      <c r="E32" s="20" t="s">
        <v>80</v>
      </c>
      <c r="F32" s="20" t="s">
        <v>100</v>
      </c>
      <c r="G32" s="20" t="s">
        <v>23</v>
      </c>
      <c r="H32" s="21">
        <v>13125</v>
      </c>
      <c r="I32" s="21"/>
    </row>
    <row r="33" spans="1:9" s="18" customFormat="1" ht="30">
      <c r="A33" s="50" t="s">
        <v>101</v>
      </c>
      <c r="B33" s="51" t="s">
        <v>102</v>
      </c>
      <c r="C33" s="52">
        <v>41296</v>
      </c>
      <c r="D33" s="53" t="s">
        <v>30</v>
      </c>
      <c r="E33" s="20" t="s">
        <v>103</v>
      </c>
      <c r="F33" s="20" t="s">
        <v>104</v>
      </c>
      <c r="G33" s="20" t="s">
        <v>24</v>
      </c>
      <c r="H33" s="21">
        <v>24584.86</v>
      </c>
      <c r="I33" s="21">
        <v>0</v>
      </c>
    </row>
    <row r="34" spans="1:9" s="18" customFormat="1" ht="30">
      <c r="A34" s="50" t="s">
        <v>105</v>
      </c>
      <c r="B34" s="51" t="s">
        <v>106</v>
      </c>
      <c r="C34" s="52">
        <v>41296</v>
      </c>
      <c r="D34" s="15" t="s">
        <v>105</v>
      </c>
      <c r="E34" s="20" t="s">
        <v>105</v>
      </c>
      <c r="F34" s="20" t="s">
        <v>105</v>
      </c>
      <c r="G34" s="20" t="s">
        <v>105</v>
      </c>
      <c r="H34" s="21">
        <v>0</v>
      </c>
      <c r="I34" s="21">
        <v>0</v>
      </c>
    </row>
    <row r="35" spans="1:9" s="18" customFormat="1" ht="30">
      <c r="A35" s="50" t="s">
        <v>71</v>
      </c>
      <c r="B35" s="51" t="s">
        <v>107</v>
      </c>
      <c r="C35" s="52">
        <v>41297</v>
      </c>
      <c r="D35" s="53" t="s">
        <v>30</v>
      </c>
      <c r="E35" s="20" t="s">
        <v>73</v>
      </c>
      <c r="F35" s="20" t="s">
        <v>74</v>
      </c>
      <c r="G35" s="20" t="s">
        <v>19</v>
      </c>
      <c r="H35" s="21">
        <v>1292.8699999999999</v>
      </c>
      <c r="I35" s="21">
        <v>1292.8699999999999</v>
      </c>
    </row>
    <row r="36" spans="1:9" s="18" customFormat="1" ht="30">
      <c r="A36" s="50" t="s">
        <v>78</v>
      </c>
      <c r="B36" s="55" t="s">
        <v>39</v>
      </c>
      <c r="C36" s="29">
        <v>41297</v>
      </c>
      <c r="D36" s="53" t="s">
        <v>30</v>
      </c>
      <c r="E36" s="20" t="s">
        <v>80</v>
      </c>
      <c r="F36" s="20" t="s">
        <v>100</v>
      </c>
      <c r="G36" s="20" t="s">
        <v>24</v>
      </c>
      <c r="H36" s="21">
        <v>18888</v>
      </c>
      <c r="I36" s="21">
        <v>0</v>
      </c>
    </row>
    <row r="37" spans="1:9" s="18" customFormat="1" ht="30">
      <c r="A37" s="50" t="s">
        <v>105</v>
      </c>
      <c r="B37" s="51" t="s">
        <v>108</v>
      </c>
      <c r="C37" s="52">
        <v>41297</v>
      </c>
      <c r="D37" s="15" t="s">
        <v>105</v>
      </c>
      <c r="E37" s="20" t="s">
        <v>105</v>
      </c>
      <c r="F37" s="20" t="s">
        <v>105</v>
      </c>
      <c r="G37" s="20" t="s">
        <v>105</v>
      </c>
      <c r="H37" s="21">
        <v>0</v>
      </c>
      <c r="I37" s="21">
        <v>0</v>
      </c>
    </row>
    <row r="38" spans="1:9" s="18" customFormat="1" ht="30">
      <c r="A38" s="50" t="s">
        <v>67</v>
      </c>
      <c r="B38" s="51" t="s">
        <v>109</v>
      </c>
      <c r="C38" s="52">
        <v>41299</v>
      </c>
      <c r="D38" s="53" t="s">
        <v>30</v>
      </c>
      <c r="E38" s="20" t="s">
        <v>110</v>
      </c>
      <c r="F38" s="20" t="s">
        <v>111</v>
      </c>
      <c r="G38" s="20" t="s">
        <v>24</v>
      </c>
      <c r="H38" s="21">
        <v>198000</v>
      </c>
      <c r="I38" s="21">
        <v>0</v>
      </c>
    </row>
    <row r="39" spans="1:9" s="18" customFormat="1" ht="45">
      <c r="A39" s="50" t="s">
        <v>52</v>
      </c>
      <c r="B39" s="51" t="s">
        <v>112</v>
      </c>
      <c r="C39" s="52">
        <v>41302</v>
      </c>
      <c r="D39" s="53" t="s">
        <v>30</v>
      </c>
      <c r="E39" s="20" t="s">
        <v>54</v>
      </c>
      <c r="F39" s="20" t="s">
        <v>38</v>
      </c>
      <c r="G39" s="20" t="s">
        <v>19</v>
      </c>
      <c r="H39" s="21">
        <v>6734.37</v>
      </c>
      <c r="I39" s="21">
        <v>6734.37</v>
      </c>
    </row>
    <row r="40" spans="1:9" s="18" customFormat="1" ht="30">
      <c r="A40" s="50" t="s">
        <v>101</v>
      </c>
      <c r="B40" s="51" t="s">
        <v>113</v>
      </c>
      <c r="C40" s="52">
        <v>41303</v>
      </c>
      <c r="D40" s="53" t="s">
        <v>30</v>
      </c>
      <c r="E40" s="20" t="s">
        <v>114</v>
      </c>
      <c r="F40" s="20" t="s">
        <v>29</v>
      </c>
      <c r="G40" s="20" t="s">
        <v>22</v>
      </c>
      <c r="H40" s="21">
        <v>36344</v>
      </c>
      <c r="I40" s="21">
        <v>36344</v>
      </c>
    </row>
    <row r="41" spans="1:9" s="18" customFormat="1" ht="45">
      <c r="A41" s="50" t="s">
        <v>52</v>
      </c>
      <c r="B41" s="51" t="s">
        <v>115</v>
      </c>
      <c r="C41" s="52">
        <v>41303</v>
      </c>
      <c r="D41" s="53" t="s">
        <v>30</v>
      </c>
      <c r="E41" s="20" t="s">
        <v>54</v>
      </c>
      <c r="F41" s="20" t="s">
        <v>26</v>
      </c>
      <c r="G41" s="20" t="s">
        <v>19</v>
      </c>
      <c r="H41" s="21">
        <v>38704</v>
      </c>
      <c r="I41" s="21">
        <v>38704</v>
      </c>
    </row>
    <row r="42" spans="1:9" s="18" customFormat="1" ht="45">
      <c r="A42" s="50" t="s">
        <v>78</v>
      </c>
      <c r="B42" s="58" t="s">
        <v>116</v>
      </c>
      <c r="C42" s="59">
        <v>41303</v>
      </c>
      <c r="D42" s="60" t="s">
        <v>30</v>
      </c>
      <c r="E42" s="20" t="s">
        <v>80</v>
      </c>
      <c r="F42" s="20" t="s">
        <v>58</v>
      </c>
      <c r="G42" s="20" t="s">
        <v>21</v>
      </c>
      <c r="H42" s="21">
        <v>18952</v>
      </c>
      <c r="I42" s="21"/>
    </row>
    <row r="43" spans="1:9" s="18" customFormat="1" ht="45">
      <c r="A43" s="54" t="s">
        <v>56</v>
      </c>
      <c r="B43" s="55" t="s">
        <v>40</v>
      </c>
      <c r="C43" s="52">
        <v>41304</v>
      </c>
      <c r="D43" s="53" t="s">
        <v>30</v>
      </c>
      <c r="E43" s="20" t="s">
        <v>66</v>
      </c>
      <c r="F43" s="20" t="s">
        <v>58</v>
      </c>
      <c r="G43" s="20" t="s">
        <v>21</v>
      </c>
      <c r="H43" s="21">
        <v>22350.26</v>
      </c>
      <c r="I43" s="21">
        <v>0</v>
      </c>
    </row>
    <row r="44" spans="1:9" s="18" customFormat="1" ht="45">
      <c r="A44" s="50" t="s">
        <v>101</v>
      </c>
      <c r="B44" s="51" t="s">
        <v>117</v>
      </c>
      <c r="C44" s="52">
        <v>41304</v>
      </c>
      <c r="D44" s="53" t="s">
        <v>30</v>
      </c>
      <c r="E44" s="20" t="s">
        <v>114</v>
      </c>
      <c r="F44" s="20" t="s">
        <v>55</v>
      </c>
      <c r="G44" s="20" t="s">
        <v>21</v>
      </c>
      <c r="H44" s="21">
        <v>23417.1</v>
      </c>
      <c r="I44" s="21">
        <v>0</v>
      </c>
    </row>
    <row r="45" spans="1:9" s="18" customFormat="1" ht="45">
      <c r="A45" s="50" t="s">
        <v>52</v>
      </c>
      <c r="B45" s="55" t="s">
        <v>118</v>
      </c>
      <c r="C45" s="56">
        <v>41304</v>
      </c>
      <c r="D45" s="53" t="s">
        <v>30</v>
      </c>
      <c r="E45" s="20" t="s">
        <v>54</v>
      </c>
      <c r="F45" s="20" t="s">
        <v>58</v>
      </c>
      <c r="G45" s="20" t="s">
        <v>21</v>
      </c>
      <c r="H45" s="21">
        <v>15700</v>
      </c>
      <c r="I45" s="21">
        <v>0</v>
      </c>
    </row>
    <row r="46" spans="1:9" s="18" customFormat="1" ht="45">
      <c r="A46" s="50" t="s">
        <v>52</v>
      </c>
      <c r="B46" s="51" t="s">
        <v>119</v>
      </c>
      <c r="C46" s="52">
        <v>41304</v>
      </c>
      <c r="D46" s="53" t="s">
        <v>30</v>
      </c>
      <c r="E46" s="20" t="s">
        <v>54</v>
      </c>
      <c r="F46" s="20" t="s">
        <v>38</v>
      </c>
      <c r="G46" s="20" t="s">
        <v>19</v>
      </c>
      <c r="H46" s="21">
        <v>7497.12</v>
      </c>
      <c r="I46" s="21">
        <v>7497.12</v>
      </c>
    </row>
    <row r="47" spans="1:9" s="18" customFormat="1" ht="45">
      <c r="A47" s="32" t="s">
        <v>120</v>
      </c>
      <c r="B47" s="61" t="s">
        <v>121</v>
      </c>
      <c r="C47" s="9">
        <v>41304</v>
      </c>
      <c r="D47" s="60" t="s">
        <v>30</v>
      </c>
      <c r="E47" s="20" t="s">
        <v>122</v>
      </c>
      <c r="F47" s="20" t="s">
        <v>123</v>
      </c>
      <c r="G47" s="20" t="s">
        <v>124</v>
      </c>
      <c r="H47" s="21">
        <v>27319.95</v>
      </c>
      <c r="I47" s="21">
        <v>27319.95</v>
      </c>
    </row>
    <row r="48" spans="1:9" s="18" customFormat="1" ht="45">
      <c r="A48" s="32" t="s">
        <v>120</v>
      </c>
      <c r="B48" s="58" t="s">
        <v>121</v>
      </c>
      <c r="C48" s="9">
        <v>41304</v>
      </c>
      <c r="D48" s="60" t="s">
        <v>30</v>
      </c>
      <c r="E48" s="20" t="s">
        <v>125</v>
      </c>
      <c r="F48" s="20" t="s">
        <v>126</v>
      </c>
      <c r="G48" s="20" t="s">
        <v>19</v>
      </c>
      <c r="H48" s="21">
        <v>151866</v>
      </c>
      <c r="I48" s="21">
        <v>151866</v>
      </c>
    </row>
    <row r="49" spans="1:9" s="18" customFormat="1" ht="45">
      <c r="A49" s="32" t="s">
        <v>56</v>
      </c>
      <c r="B49" s="58" t="s">
        <v>121</v>
      </c>
      <c r="C49" s="9">
        <v>41304</v>
      </c>
      <c r="D49" s="60" t="s">
        <v>30</v>
      </c>
      <c r="E49" s="20" t="s">
        <v>127</v>
      </c>
      <c r="F49" s="20" t="s">
        <v>128</v>
      </c>
      <c r="G49" s="20" t="s">
        <v>21</v>
      </c>
      <c r="H49" s="21">
        <f>800+1760+1760</f>
        <v>4320</v>
      </c>
      <c r="I49" s="21"/>
    </row>
    <row r="50" spans="1:9" s="18" customFormat="1" ht="60">
      <c r="A50" s="32" t="s">
        <v>129</v>
      </c>
      <c r="B50" s="58" t="s">
        <v>121</v>
      </c>
      <c r="C50" s="9">
        <v>41304</v>
      </c>
      <c r="D50" s="60" t="s">
        <v>30</v>
      </c>
      <c r="E50" s="20" t="s">
        <v>130</v>
      </c>
      <c r="F50" s="20" t="s">
        <v>131</v>
      </c>
      <c r="G50" s="20" t="s">
        <v>19</v>
      </c>
      <c r="H50" s="21">
        <v>13570</v>
      </c>
      <c r="I50" s="21">
        <v>13570</v>
      </c>
    </row>
    <row r="51" spans="1:9" s="18" customFormat="1" ht="30">
      <c r="A51" s="32" t="s">
        <v>132</v>
      </c>
      <c r="B51" s="58" t="s">
        <v>121</v>
      </c>
      <c r="C51" s="9">
        <v>41304</v>
      </c>
      <c r="D51" s="60" t="s">
        <v>30</v>
      </c>
      <c r="E51" s="20" t="s">
        <v>133</v>
      </c>
      <c r="F51" s="20" t="s">
        <v>134</v>
      </c>
      <c r="G51" s="20" t="s">
        <v>19</v>
      </c>
      <c r="H51" s="21">
        <f>10620+3540</f>
        <v>14160</v>
      </c>
      <c r="I51" s="21">
        <f>10620+3540</f>
        <v>14160</v>
      </c>
    </row>
    <row r="52" spans="1:9" s="18" customFormat="1" ht="60">
      <c r="A52" s="32" t="s">
        <v>129</v>
      </c>
      <c r="B52" s="58" t="s">
        <v>121</v>
      </c>
      <c r="C52" s="9">
        <v>41304</v>
      </c>
      <c r="D52" s="60" t="s">
        <v>30</v>
      </c>
      <c r="E52" s="20" t="s">
        <v>135</v>
      </c>
      <c r="F52" s="20" t="s">
        <v>131</v>
      </c>
      <c r="G52" s="20" t="s">
        <v>19</v>
      </c>
      <c r="H52" s="21">
        <v>48380</v>
      </c>
      <c r="I52" s="21">
        <v>48380</v>
      </c>
    </row>
    <row r="53" spans="1:9" s="18" customFormat="1" ht="45">
      <c r="A53" s="32" t="s">
        <v>136</v>
      </c>
      <c r="B53" s="58" t="s">
        <v>121</v>
      </c>
      <c r="C53" s="9">
        <v>41304</v>
      </c>
      <c r="D53" s="60" t="s">
        <v>30</v>
      </c>
      <c r="E53" s="20" t="s">
        <v>137</v>
      </c>
      <c r="F53" s="20" t="s">
        <v>138</v>
      </c>
      <c r="G53" s="20" t="s">
        <v>19</v>
      </c>
      <c r="H53" s="21">
        <v>13004</v>
      </c>
      <c r="I53" s="21">
        <v>13004</v>
      </c>
    </row>
    <row r="54" spans="1:9" s="18" customFormat="1" ht="60">
      <c r="A54" s="32" t="s">
        <v>139</v>
      </c>
      <c r="B54" s="58" t="s">
        <v>121</v>
      </c>
      <c r="C54" s="9">
        <v>41304</v>
      </c>
      <c r="D54" s="60" t="s">
        <v>30</v>
      </c>
      <c r="E54" s="20" t="s">
        <v>140</v>
      </c>
      <c r="F54" s="20" t="s">
        <v>141</v>
      </c>
      <c r="G54" s="20" t="s">
        <v>19</v>
      </c>
      <c r="H54" s="21">
        <f>9280+9440</f>
        <v>18720</v>
      </c>
      <c r="I54" s="21">
        <f>9280+9440</f>
        <v>18720</v>
      </c>
    </row>
    <row r="55" spans="1:9" s="18" customFormat="1" ht="60">
      <c r="A55" s="32" t="s">
        <v>142</v>
      </c>
      <c r="B55" s="58" t="s">
        <v>121</v>
      </c>
      <c r="C55" s="9">
        <v>41304</v>
      </c>
      <c r="D55" s="60" t="s">
        <v>30</v>
      </c>
      <c r="E55" s="20" t="s">
        <v>143</v>
      </c>
      <c r="F55" s="20" t="s">
        <v>144</v>
      </c>
      <c r="G55" s="20" t="s">
        <v>18</v>
      </c>
      <c r="H55" s="21">
        <f>7670+35377.56</f>
        <v>43047.56</v>
      </c>
      <c r="I55" s="21"/>
    </row>
    <row r="56" spans="1:9" s="18" customFormat="1" ht="45">
      <c r="A56" s="63" t="s">
        <v>52</v>
      </c>
      <c r="B56" s="64" t="s">
        <v>145</v>
      </c>
      <c r="C56" s="9">
        <v>41304</v>
      </c>
      <c r="D56" s="60" t="s">
        <v>30</v>
      </c>
      <c r="E56" s="20" t="s">
        <v>146</v>
      </c>
      <c r="F56" s="20" t="s">
        <v>147</v>
      </c>
      <c r="G56" s="20" t="s">
        <v>124</v>
      </c>
      <c r="H56" s="21">
        <v>8260</v>
      </c>
      <c r="I56" s="21"/>
    </row>
    <row r="57" spans="1:9" s="18" customFormat="1" ht="30">
      <c r="A57" s="63" t="s">
        <v>101</v>
      </c>
      <c r="B57" s="58" t="s">
        <v>145</v>
      </c>
      <c r="C57" s="9">
        <v>41304</v>
      </c>
      <c r="D57" s="60" t="s">
        <v>30</v>
      </c>
      <c r="E57" s="20" t="s">
        <v>148</v>
      </c>
      <c r="F57" s="20" t="s">
        <v>149</v>
      </c>
      <c r="G57" s="20" t="s">
        <v>19</v>
      </c>
      <c r="H57" s="21">
        <v>5594.83</v>
      </c>
      <c r="I57" s="21">
        <v>5594.83</v>
      </c>
    </row>
    <row r="58" spans="1:9" s="18" customFormat="1" ht="45">
      <c r="A58" s="50" t="s">
        <v>78</v>
      </c>
      <c r="B58" s="7" t="s">
        <v>150</v>
      </c>
      <c r="C58" s="65">
        <v>41304</v>
      </c>
      <c r="D58" s="60" t="s">
        <v>30</v>
      </c>
      <c r="E58" s="20" t="s">
        <v>80</v>
      </c>
      <c r="F58" s="20" t="s">
        <v>58</v>
      </c>
      <c r="G58" s="20" t="s">
        <v>21</v>
      </c>
      <c r="H58" s="21">
        <v>39992</v>
      </c>
      <c r="I58" s="21"/>
    </row>
    <row r="59" spans="1:9" s="18" customFormat="1" ht="45">
      <c r="A59" s="50" t="s">
        <v>151</v>
      </c>
      <c r="B59" s="51" t="s">
        <v>152</v>
      </c>
      <c r="C59" s="52">
        <v>41305</v>
      </c>
      <c r="D59" s="53" t="s">
        <v>30</v>
      </c>
      <c r="E59" s="20" t="s">
        <v>153</v>
      </c>
      <c r="F59" s="20" t="s">
        <v>154</v>
      </c>
      <c r="G59" s="20" t="s">
        <v>19</v>
      </c>
      <c r="H59" s="21">
        <v>14750</v>
      </c>
      <c r="I59" s="21">
        <v>14750</v>
      </c>
    </row>
    <row r="60" spans="1:9" s="18" customFormat="1" ht="30">
      <c r="A60" s="50" t="s">
        <v>155</v>
      </c>
      <c r="B60" s="51" t="s">
        <v>156</v>
      </c>
      <c r="C60" s="52">
        <v>41305</v>
      </c>
      <c r="D60" s="53" t="s">
        <v>30</v>
      </c>
      <c r="E60" s="20" t="s">
        <v>157</v>
      </c>
      <c r="F60" s="20" t="s">
        <v>158</v>
      </c>
      <c r="G60" s="20" t="s">
        <v>19</v>
      </c>
      <c r="H60" s="21">
        <v>16600</v>
      </c>
      <c r="I60" s="21">
        <v>16600</v>
      </c>
    </row>
    <row r="61" spans="1:9" s="18" customFormat="1" ht="30">
      <c r="A61" s="50" t="s">
        <v>48</v>
      </c>
      <c r="B61" s="51" t="s">
        <v>159</v>
      </c>
      <c r="C61" s="52">
        <v>41306</v>
      </c>
      <c r="D61" s="53" t="s">
        <v>30</v>
      </c>
      <c r="E61" s="20" t="s">
        <v>50</v>
      </c>
      <c r="F61" s="20" t="s">
        <v>160</v>
      </c>
      <c r="G61" s="20" t="s">
        <v>19</v>
      </c>
      <c r="H61" s="21">
        <v>6844</v>
      </c>
      <c r="I61" s="21">
        <v>6844</v>
      </c>
    </row>
    <row r="62" spans="1:9" s="18" customFormat="1" ht="45">
      <c r="A62" s="50" t="s">
        <v>78</v>
      </c>
      <c r="B62" s="51" t="s">
        <v>161</v>
      </c>
      <c r="C62" s="52">
        <v>41309</v>
      </c>
      <c r="D62" s="53" t="s">
        <v>30</v>
      </c>
      <c r="E62" s="20" t="s">
        <v>80</v>
      </c>
      <c r="F62" s="20" t="s">
        <v>162</v>
      </c>
      <c r="G62" s="20" t="s">
        <v>19</v>
      </c>
      <c r="H62" s="21">
        <v>12980</v>
      </c>
      <c r="I62" s="21">
        <v>12980</v>
      </c>
    </row>
    <row r="63" spans="1:9" s="18" customFormat="1" ht="45">
      <c r="A63" s="50" t="s">
        <v>52</v>
      </c>
      <c r="B63" s="51" t="s">
        <v>163</v>
      </c>
      <c r="C63" s="52">
        <v>41309</v>
      </c>
      <c r="D63" s="53" t="s">
        <v>30</v>
      </c>
      <c r="E63" s="20" t="s">
        <v>54</v>
      </c>
      <c r="F63" s="20" t="s">
        <v>38</v>
      </c>
      <c r="G63" s="20" t="s">
        <v>19</v>
      </c>
      <c r="H63" s="21">
        <v>49843.01</v>
      </c>
      <c r="I63" s="21">
        <v>49843.01</v>
      </c>
    </row>
    <row r="64" spans="1:9" s="18" customFormat="1" ht="45">
      <c r="A64" s="50" t="s">
        <v>52</v>
      </c>
      <c r="B64" s="51" t="s">
        <v>164</v>
      </c>
      <c r="C64" s="52">
        <v>41310</v>
      </c>
      <c r="D64" s="53" t="s">
        <v>30</v>
      </c>
      <c r="E64" s="20" t="s">
        <v>54</v>
      </c>
      <c r="F64" s="20" t="s">
        <v>55</v>
      </c>
      <c r="G64" s="20" t="s">
        <v>21</v>
      </c>
      <c r="H64" s="21">
        <v>5896.8</v>
      </c>
      <c r="I64" s="21">
        <v>0</v>
      </c>
    </row>
    <row r="65" spans="1:16" s="18" customFormat="1">
      <c r="A65" s="50" t="s">
        <v>165</v>
      </c>
      <c r="B65" s="51" t="s">
        <v>166</v>
      </c>
      <c r="C65" s="52">
        <v>41310</v>
      </c>
      <c r="D65" s="53" t="s">
        <v>165</v>
      </c>
      <c r="E65" s="20" t="s">
        <v>165</v>
      </c>
      <c r="F65" s="20" t="s">
        <v>165</v>
      </c>
      <c r="G65" s="20" t="s">
        <v>165</v>
      </c>
      <c r="H65" s="21">
        <v>0</v>
      </c>
      <c r="I65" s="21">
        <v>0</v>
      </c>
    </row>
    <row r="66" spans="1:16" s="18" customFormat="1" ht="45">
      <c r="A66" s="50" t="s">
        <v>167</v>
      </c>
      <c r="B66" s="51" t="s">
        <v>168</v>
      </c>
      <c r="C66" s="52">
        <v>41311</v>
      </c>
      <c r="D66" s="53" t="s">
        <v>30</v>
      </c>
      <c r="E66" s="20" t="s">
        <v>69</v>
      </c>
      <c r="F66" s="20" t="s">
        <v>70</v>
      </c>
      <c r="G66" s="20" t="s">
        <v>19</v>
      </c>
      <c r="H66" s="21">
        <v>242000</v>
      </c>
      <c r="I66" s="21">
        <v>242000</v>
      </c>
    </row>
    <row r="67" spans="1:16" s="18" customFormat="1" ht="45">
      <c r="A67" s="54" t="s">
        <v>56</v>
      </c>
      <c r="B67" s="55" t="s">
        <v>169</v>
      </c>
      <c r="C67" s="52">
        <v>41312</v>
      </c>
      <c r="D67" s="53" t="s">
        <v>30</v>
      </c>
      <c r="E67" s="20" t="s">
        <v>57</v>
      </c>
      <c r="F67" s="20" t="s">
        <v>58</v>
      </c>
      <c r="G67" s="20" t="s">
        <v>21</v>
      </c>
      <c r="H67" s="21">
        <v>4509.3900000000003</v>
      </c>
      <c r="I67" s="21">
        <v>0</v>
      </c>
    </row>
    <row r="68" spans="1:16" s="18" customFormat="1" ht="30">
      <c r="A68" s="50" t="s">
        <v>170</v>
      </c>
      <c r="B68" s="51" t="s">
        <v>171</v>
      </c>
      <c r="C68" s="52">
        <v>41312</v>
      </c>
      <c r="D68" s="53" t="s">
        <v>30</v>
      </c>
      <c r="E68" s="20" t="s">
        <v>172</v>
      </c>
      <c r="F68" s="20" t="s">
        <v>173</v>
      </c>
      <c r="G68" s="20" t="s">
        <v>24</v>
      </c>
      <c r="H68" s="21">
        <v>10236.5</v>
      </c>
      <c r="I68" s="21">
        <v>0</v>
      </c>
    </row>
    <row r="69" spans="1:16" s="18" customFormat="1" ht="45">
      <c r="A69" s="50" t="s">
        <v>52</v>
      </c>
      <c r="B69" s="51" t="s">
        <v>174</v>
      </c>
      <c r="C69" s="52">
        <v>41312</v>
      </c>
      <c r="D69" s="53" t="s">
        <v>30</v>
      </c>
      <c r="E69" s="20" t="s">
        <v>54</v>
      </c>
      <c r="F69" s="20" t="s">
        <v>175</v>
      </c>
      <c r="G69" s="20" t="s">
        <v>21</v>
      </c>
      <c r="H69" s="21">
        <v>32400.11</v>
      </c>
      <c r="I69" s="21">
        <v>0</v>
      </c>
    </row>
    <row r="70" spans="1:16" s="18" customFormat="1" ht="45">
      <c r="A70" s="50" t="s">
        <v>52</v>
      </c>
      <c r="B70" s="55" t="s">
        <v>176</v>
      </c>
      <c r="C70" s="29">
        <v>41313</v>
      </c>
      <c r="D70" s="53" t="s">
        <v>30</v>
      </c>
      <c r="E70" s="20" t="s">
        <v>54</v>
      </c>
      <c r="F70" s="20" t="s">
        <v>58</v>
      </c>
      <c r="G70" s="20" t="s">
        <v>21</v>
      </c>
      <c r="H70" s="21">
        <v>1480</v>
      </c>
      <c r="I70" s="21">
        <v>0</v>
      </c>
    </row>
    <row r="71" spans="1:16" s="18" customFormat="1" ht="45">
      <c r="A71" s="50" t="s">
        <v>52</v>
      </c>
      <c r="B71" s="55" t="s">
        <v>42</v>
      </c>
      <c r="C71" s="29">
        <v>41313</v>
      </c>
      <c r="D71" s="53" t="s">
        <v>30</v>
      </c>
      <c r="E71" s="20" t="s">
        <v>92</v>
      </c>
      <c r="F71" s="20" t="s">
        <v>92</v>
      </c>
      <c r="G71" s="20" t="s">
        <v>92</v>
      </c>
      <c r="H71" s="21">
        <v>0</v>
      </c>
      <c r="I71" s="21">
        <v>0</v>
      </c>
    </row>
    <row r="72" spans="1:16" s="22" customFormat="1" ht="45">
      <c r="A72" s="50" t="s">
        <v>78</v>
      </c>
      <c r="B72" s="58" t="s">
        <v>177</v>
      </c>
      <c r="C72" s="59">
        <v>41313</v>
      </c>
      <c r="D72" s="60" t="s">
        <v>30</v>
      </c>
      <c r="E72" s="20" t="s">
        <v>80</v>
      </c>
      <c r="F72" s="20" t="s">
        <v>58</v>
      </c>
      <c r="G72" s="20" t="s">
        <v>21</v>
      </c>
      <c r="H72" s="21">
        <v>7058.25</v>
      </c>
      <c r="I72" s="21"/>
      <c r="J72" s="18"/>
      <c r="K72" s="18"/>
      <c r="L72" s="18"/>
      <c r="M72" s="18"/>
      <c r="N72" s="18"/>
      <c r="O72" s="18"/>
      <c r="P72" s="18"/>
    </row>
    <row r="73" spans="1:16" s="22" customFormat="1" ht="45">
      <c r="A73" s="50" t="s">
        <v>52</v>
      </c>
      <c r="B73" s="55" t="s">
        <v>178</v>
      </c>
      <c r="C73" s="29">
        <v>41314</v>
      </c>
      <c r="D73" s="53" t="s">
        <v>30</v>
      </c>
      <c r="E73" s="20" t="s">
        <v>54</v>
      </c>
      <c r="F73" s="20" t="s">
        <v>58</v>
      </c>
      <c r="G73" s="20" t="s">
        <v>21</v>
      </c>
      <c r="H73" s="21">
        <v>3825</v>
      </c>
      <c r="I73" s="21">
        <v>0</v>
      </c>
      <c r="J73" s="18"/>
      <c r="K73" s="18"/>
      <c r="L73" s="18"/>
      <c r="M73" s="18"/>
      <c r="N73" s="18"/>
      <c r="O73" s="18"/>
      <c r="P73" s="18"/>
    </row>
    <row r="74" spans="1:16" s="18" customFormat="1" ht="45">
      <c r="A74" s="50" t="s">
        <v>179</v>
      </c>
      <c r="B74" s="51" t="s">
        <v>180</v>
      </c>
      <c r="C74" s="52">
        <v>41316</v>
      </c>
      <c r="D74" s="53" t="s">
        <v>30</v>
      </c>
      <c r="E74" s="20" t="s">
        <v>181</v>
      </c>
      <c r="F74" s="20" t="s">
        <v>182</v>
      </c>
      <c r="G74" s="20" t="s">
        <v>24</v>
      </c>
      <c r="H74" s="21">
        <v>8025</v>
      </c>
      <c r="I74" s="21">
        <v>0</v>
      </c>
    </row>
    <row r="75" spans="1:16" s="18" customFormat="1" ht="30">
      <c r="A75" s="50" t="s">
        <v>71</v>
      </c>
      <c r="B75" s="51" t="s">
        <v>183</v>
      </c>
      <c r="C75" s="52">
        <v>41316</v>
      </c>
      <c r="D75" s="53" t="s">
        <v>30</v>
      </c>
      <c r="E75" s="20" t="s">
        <v>73</v>
      </c>
      <c r="F75" s="20" t="s">
        <v>74</v>
      </c>
      <c r="G75" s="20" t="s">
        <v>19</v>
      </c>
      <c r="H75" s="21">
        <v>4695.04</v>
      </c>
      <c r="I75" s="21">
        <v>4695.04</v>
      </c>
    </row>
    <row r="76" spans="1:16" s="18" customFormat="1" ht="30">
      <c r="A76" s="50" t="s">
        <v>101</v>
      </c>
      <c r="B76" s="66" t="s">
        <v>176</v>
      </c>
      <c r="C76" s="29">
        <v>41316</v>
      </c>
      <c r="D76" s="53" t="s">
        <v>30</v>
      </c>
      <c r="E76" s="20" t="s">
        <v>114</v>
      </c>
      <c r="F76" s="20" t="s">
        <v>184</v>
      </c>
      <c r="G76" s="20" t="s">
        <v>24</v>
      </c>
      <c r="H76" s="21">
        <v>38490</v>
      </c>
      <c r="I76" s="21">
        <v>0</v>
      </c>
      <c r="K76" s="22"/>
      <c r="L76" s="22"/>
      <c r="M76" s="22"/>
      <c r="N76" s="22"/>
      <c r="O76" s="22"/>
      <c r="P76" s="22"/>
    </row>
    <row r="77" spans="1:16" s="18" customFormat="1" ht="45">
      <c r="A77" s="50" t="s">
        <v>71</v>
      </c>
      <c r="B77" s="51" t="s">
        <v>185</v>
      </c>
      <c r="C77" s="52">
        <v>41317</v>
      </c>
      <c r="D77" s="53" t="s">
        <v>30</v>
      </c>
      <c r="E77" s="20" t="s">
        <v>73</v>
      </c>
      <c r="F77" s="20" t="s">
        <v>186</v>
      </c>
      <c r="G77" s="20" t="s">
        <v>21</v>
      </c>
      <c r="H77" s="21">
        <v>1840.8</v>
      </c>
      <c r="I77" s="21">
        <v>0</v>
      </c>
      <c r="K77" s="22"/>
      <c r="L77" s="22"/>
      <c r="M77" s="22"/>
      <c r="N77" s="22"/>
      <c r="O77" s="22"/>
      <c r="P77" s="22"/>
    </row>
    <row r="78" spans="1:16" s="18" customFormat="1" ht="45">
      <c r="A78" s="54" t="s">
        <v>56</v>
      </c>
      <c r="B78" s="55" t="s">
        <v>187</v>
      </c>
      <c r="C78" s="29">
        <v>41318</v>
      </c>
      <c r="D78" s="53" t="s">
        <v>30</v>
      </c>
      <c r="E78" s="20" t="s">
        <v>57</v>
      </c>
      <c r="F78" s="20" t="s">
        <v>58</v>
      </c>
      <c r="G78" s="20" t="s">
        <v>21</v>
      </c>
      <c r="H78" s="21">
        <v>22321.64</v>
      </c>
      <c r="I78" s="21">
        <v>0</v>
      </c>
    </row>
    <row r="79" spans="1:16" s="18" customFormat="1" ht="45">
      <c r="A79" s="54" t="s">
        <v>56</v>
      </c>
      <c r="B79" s="55" t="s">
        <v>41</v>
      </c>
      <c r="C79" s="56">
        <v>41318</v>
      </c>
      <c r="D79" s="53" t="s">
        <v>30</v>
      </c>
      <c r="E79" s="20" t="s">
        <v>57</v>
      </c>
      <c r="F79" s="20" t="s">
        <v>58</v>
      </c>
      <c r="G79" s="20" t="s">
        <v>21</v>
      </c>
      <c r="H79" s="21">
        <v>14535.75</v>
      </c>
      <c r="I79" s="21">
        <v>0</v>
      </c>
    </row>
    <row r="80" spans="1:16" s="18" customFormat="1" ht="45">
      <c r="A80" s="54" t="s">
        <v>56</v>
      </c>
      <c r="B80" s="55" t="s">
        <v>188</v>
      </c>
      <c r="C80" s="52">
        <v>41318</v>
      </c>
      <c r="D80" s="53" t="s">
        <v>30</v>
      </c>
      <c r="E80" s="20" t="s">
        <v>57</v>
      </c>
      <c r="F80" s="20" t="s">
        <v>58</v>
      </c>
      <c r="G80" s="20" t="s">
        <v>21</v>
      </c>
      <c r="H80" s="21">
        <v>2969.1</v>
      </c>
      <c r="I80" s="21">
        <v>0</v>
      </c>
    </row>
    <row r="81" spans="1:9" s="18" customFormat="1" ht="45">
      <c r="A81" s="50" t="s">
        <v>48</v>
      </c>
      <c r="B81" s="51" t="s">
        <v>189</v>
      </c>
      <c r="C81" s="52">
        <v>41318</v>
      </c>
      <c r="D81" s="53" t="s">
        <v>30</v>
      </c>
      <c r="E81" s="20" t="s">
        <v>50</v>
      </c>
      <c r="F81" s="20" t="s">
        <v>82</v>
      </c>
      <c r="G81" s="20" t="s">
        <v>21</v>
      </c>
      <c r="H81" s="21">
        <v>29972</v>
      </c>
      <c r="I81" s="21">
        <v>0</v>
      </c>
    </row>
    <row r="82" spans="1:9" s="18" customFormat="1" ht="45">
      <c r="A82" s="50" t="s">
        <v>101</v>
      </c>
      <c r="B82" s="55" t="s">
        <v>190</v>
      </c>
      <c r="C82" s="29">
        <v>41318</v>
      </c>
      <c r="D82" s="53" t="s">
        <v>30</v>
      </c>
      <c r="E82" s="20" t="s">
        <v>114</v>
      </c>
      <c r="F82" s="20" t="s">
        <v>58</v>
      </c>
      <c r="G82" s="20" t="s">
        <v>21</v>
      </c>
      <c r="H82" s="21">
        <v>3255</v>
      </c>
      <c r="I82" s="21">
        <v>0</v>
      </c>
    </row>
    <row r="83" spans="1:9" s="18" customFormat="1" ht="45">
      <c r="A83" s="50" t="s">
        <v>151</v>
      </c>
      <c r="B83" s="51" t="s">
        <v>191</v>
      </c>
      <c r="C83" s="52">
        <v>41319</v>
      </c>
      <c r="D83" s="53" t="s">
        <v>30</v>
      </c>
      <c r="E83" s="20" t="s">
        <v>153</v>
      </c>
      <c r="F83" s="20" t="s">
        <v>154</v>
      </c>
      <c r="G83" s="20" t="s">
        <v>19</v>
      </c>
      <c r="H83" s="21">
        <v>30680</v>
      </c>
      <c r="I83" s="21">
        <v>30680</v>
      </c>
    </row>
    <row r="84" spans="1:9" s="18" customFormat="1" ht="30">
      <c r="A84" s="50" t="s">
        <v>101</v>
      </c>
      <c r="B84" s="51" t="s">
        <v>192</v>
      </c>
      <c r="C84" s="52">
        <v>41319</v>
      </c>
      <c r="D84" s="53" t="s">
        <v>30</v>
      </c>
      <c r="E84" s="20" t="s">
        <v>114</v>
      </c>
      <c r="F84" s="20" t="s">
        <v>193</v>
      </c>
      <c r="G84" s="20" t="s">
        <v>19</v>
      </c>
      <c r="H84" s="21">
        <v>75166</v>
      </c>
      <c r="I84" s="21">
        <v>75166</v>
      </c>
    </row>
    <row r="85" spans="1:9" s="18" customFormat="1" ht="45">
      <c r="A85" s="54" t="s">
        <v>56</v>
      </c>
      <c r="B85" s="55" t="s">
        <v>194</v>
      </c>
      <c r="C85" s="29">
        <v>41320</v>
      </c>
      <c r="D85" s="53" t="s">
        <v>30</v>
      </c>
      <c r="E85" s="20" t="s">
        <v>57</v>
      </c>
      <c r="F85" s="20" t="s">
        <v>58</v>
      </c>
      <c r="G85" s="20" t="s">
        <v>21</v>
      </c>
      <c r="H85" s="21">
        <v>8077.18</v>
      </c>
      <c r="I85" s="21">
        <v>0</v>
      </c>
    </row>
    <row r="86" spans="1:9" s="18" customFormat="1" ht="45">
      <c r="A86" s="50" t="s">
        <v>52</v>
      </c>
      <c r="B86" s="55" t="s">
        <v>195</v>
      </c>
      <c r="C86" s="29">
        <v>41320</v>
      </c>
      <c r="D86" s="53" t="s">
        <v>30</v>
      </c>
      <c r="E86" s="20" t="s">
        <v>54</v>
      </c>
      <c r="F86" s="20" t="s">
        <v>58</v>
      </c>
      <c r="G86" s="20" t="s">
        <v>21</v>
      </c>
      <c r="H86" s="21">
        <v>16307</v>
      </c>
      <c r="I86" s="21">
        <v>0</v>
      </c>
    </row>
    <row r="87" spans="1:9" s="18" customFormat="1" ht="45">
      <c r="A87" s="50" t="s">
        <v>52</v>
      </c>
      <c r="B87" s="55" t="s">
        <v>196</v>
      </c>
      <c r="C87" s="29">
        <v>41320</v>
      </c>
      <c r="D87" s="53" t="s">
        <v>30</v>
      </c>
      <c r="E87" s="20" t="s">
        <v>54</v>
      </c>
      <c r="F87" s="20" t="s">
        <v>58</v>
      </c>
      <c r="G87" s="20" t="s">
        <v>21</v>
      </c>
      <c r="H87" s="21">
        <v>3060</v>
      </c>
      <c r="I87" s="21">
        <v>0</v>
      </c>
    </row>
    <row r="88" spans="1:9" s="18" customFormat="1" ht="30">
      <c r="A88" s="50" t="s">
        <v>101</v>
      </c>
      <c r="B88" s="51" t="s">
        <v>197</v>
      </c>
      <c r="C88" s="52">
        <v>41323</v>
      </c>
      <c r="D88" s="53" t="s">
        <v>30</v>
      </c>
      <c r="E88" s="20" t="s">
        <v>114</v>
      </c>
      <c r="F88" s="20" t="s">
        <v>198</v>
      </c>
      <c r="G88" s="20" t="s">
        <v>19</v>
      </c>
      <c r="H88" s="21">
        <v>26545.61</v>
      </c>
      <c r="I88" s="21">
        <v>26545.61</v>
      </c>
    </row>
    <row r="89" spans="1:9" s="18" customFormat="1" ht="45">
      <c r="A89" s="50" t="s">
        <v>199</v>
      </c>
      <c r="B89" s="51" t="s">
        <v>200</v>
      </c>
      <c r="C89" s="52">
        <v>41324</v>
      </c>
      <c r="D89" s="53" t="s">
        <v>30</v>
      </c>
      <c r="E89" s="20" t="s">
        <v>201</v>
      </c>
      <c r="F89" s="20" t="s">
        <v>186</v>
      </c>
      <c r="G89" s="20" t="s">
        <v>21</v>
      </c>
      <c r="H89" s="21">
        <v>26968.9</v>
      </c>
      <c r="I89" s="21">
        <v>0</v>
      </c>
    </row>
    <row r="90" spans="1:9" s="18" customFormat="1" ht="30">
      <c r="A90" s="50" t="s">
        <v>48</v>
      </c>
      <c r="B90" s="51" t="s">
        <v>202</v>
      </c>
      <c r="C90" s="52">
        <v>41324</v>
      </c>
      <c r="D90" s="53" t="s">
        <v>30</v>
      </c>
      <c r="E90" s="20" t="s">
        <v>50</v>
      </c>
      <c r="F90" s="20" t="s">
        <v>160</v>
      </c>
      <c r="G90" s="20" t="s">
        <v>19</v>
      </c>
      <c r="H90" s="21">
        <v>1829</v>
      </c>
      <c r="I90" s="21">
        <v>1829</v>
      </c>
    </row>
    <row r="91" spans="1:9" s="18" customFormat="1" ht="45">
      <c r="A91" s="50" t="s">
        <v>52</v>
      </c>
      <c r="B91" s="51" t="s">
        <v>203</v>
      </c>
      <c r="C91" s="52">
        <v>41324</v>
      </c>
      <c r="D91" s="53" t="s">
        <v>30</v>
      </c>
      <c r="E91" s="20" t="s">
        <v>54</v>
      </c>
      <c r="F91" s="20" t="s">
        <v>26</v>
      </c>
      <c r="G91" s="20" t="s">
        <v>19</v>
      </c>
      <c r="H91" s="21">
        <v>52038</v>
      </c>
      <c r="I91" s="21">
        <v>52038</v>
      </c>
    </row>
    <row r="92" spans="1:9" s="18" customFormat="1" ht="45">
      <c r="A92" s="50" t="s">
        <v>151</v>
      </c>
      <c r="B92" s="51" t="s">
        <v>204</v>
      </c>
      <c r="C92" s="52">
        <v>41325</v>
      </c>
      <c r="D92" s="53" t="s">
        <v>30</v>
      </c>
      <c r="E92" s="20" t="s">
        <v>153</v>
      </c>
      <c r="F92" s="20" t="s">
        <v>154</v>
      </c>
      <c r="G92" s="20" t="s">
        <v>19</v>
      </c>
      <c r="H92" s="21">
        <v>14986</v>
      </c>
      <c r="I92" s="21">
        <v>14986</v>
      </c>
    </row>
    <row r="93" spans="1:9" s="18" customFormat="1" ht="30">
      <c r="A93" s="50" t="s">
        <v>78</v>
      </c>
      <c r="B93" s="51" t="s">
        <v>205</v>
      </c>
      <c r="C93" s="52">
        <v>41325</v>
      </c>
      <c r="D93" s="53" t="s">
        <v>30</v>
      </c>
      <c r="E93" s="20" t="s">
        <v>80</v>
      </c>
      <c r="F93" s="20" t="s">
        <v>60</v>
      </c>
      <c r="G93" s="20" t="s">
        <v>24</v>
      </c>
      <c r="H93" s="21">
        <v>13027.2</v>
      </c>
      <c r="I93" s="21">
        <v>0</v>
      </c>
    </row>
    <row r="94" spans="1:9" s="18" customFormat="1" ht="45">
      <c r="A94" s="50" t="s">
        <v>48</v>
      </c>
      <c r="B94" s="51" t="s">
        <v>206</v>
      </c>
      <c r="C94" s="52">
        <v>41325</v>
      </c>
      <c r="D94" s="53" t="s">
        <v>30</v>
      </c>
      <c r="E94" s="20" t="s">
        <v>50</v>
      </c>
      <c r="F94" s="20" t="s">
        <v>82</v>
      </c>
      <c r="G94" s="20" t="s">
        <v>21</v>
      </c>
      <c r="H94" s="21">
        <v>25488</v>
      </c>
      <c r="I94" s="21">
        <v>0</v>
      </c>
    </row>
    <row r="95" spans="1:9" s="18" customFormat="1" ht="30">
      <c r="A95" s="50" t="s">
        <v>48</v>
      </c>
      <c r="B95" s="51" t="s">
        <v>207</v>
      </c>
      <c r="C95" s="52">
        <v>41325</v>
      </c>
      <c r="D95" s="53" t="s">
        <v>30</v>
      </c>
      <c r="E95" s="20" t="s">
        <v>50</v>
      </c>
      <c r="F95" s="20" t="s">
        <v>160</v>
      </c>
      <c r="G95" s="20" t="s">
        <v>19</v>
      </c>
      <c r="H95" s="21">
        <v>13806</v>
      </c>
      <c r="I95" s="21">
        <v>13806</v>
      </c>
    </row>
    <row r="96" spans="1:9" s="18" customFormat="1" ht="30">
      <c r="A96" s="50" t="s">
        <v>78</v>
      </c>
      <c r="B96" s="51" t="s">
        <v>208</v>
      </c>
      <c r="C96" s="52">
        <v>41327</v>
      </c>
      <c r="D96" s="53" t="s">
        <v>30</v>
      </c>
      <c r="E96" s="20" t="s">
        <v>80</v>
      </c>
      <c r="F96" s="20" t="s">
        <v>209</v>
      </c>
      <c r="G96" s="20" t="s">
        <v>19</v>
      </c>
      <c r="H96" s="21">
        <v>9391.6200000000008</v>
      </c>
      <c r="I96" s="21">
        <v>9391.6200000000008</v>
      </c>
    </row>
    <row r="97" spans="1:16" s="18" customFormat="1" ht="30">
      <c r="A97" s="50" t="s">
        <v>101</v>
      </c>
      <c r="B97" s="51" t="s">
        <v>210</v>
      </c>
      <c r="C97" s="52">
        <v>41327</v>
      </c>
      <c r="D97" s="53" t="s">
        <v>30</v>
      </c>
      <c r="E97" s="20" t="s">
        <v>114</v>
      </c>
      <c r="F97" s="20" t="s">
        <v>211</v>
      </c>
      <c r="G97" s="20" t="s">
        <v>19</v>
      </c>
      <c r="H97" s="21">
        <v>17688.2</v>
      </c>
      <c r="I97" s="21">
        <v>17688.2</v>
      </c>
    </row>
    <row r="98" spans="1:16" s="18" customFormat="1" ht="45">
      <c r="A98" s="50" t="s">
        <v>52</v>
      </c>
      <c r="B98" s="55" t="s">
        <v>212</v>
      </c>
      <c r="C98" s="29">
        <v>41327</v>
      </c>
      <c r="D98" s="53" t="s">
        <v>30</v>
      </c>
      <c r="E98" s="20" t="s">
        <v>54</v>
      </c>
      <c r="F98" s="20" t="s">
        <v>58</v>
      </c>
      <c r="G98" s="20" t="s">
        <v>21</v>
      </c>
      <c r="H98" s="21">
        <v>9442</v>
      </c>
      <c r="I98" s="21">
        <v>0</v>
      </c>
    </row>
    <row r="99" spans="1:16" s="18" customFormat="1" ht="45">
      <c r="A99" s="67" t="s">
        <v>56</v>
      </c>
      <c r="B99" s="55" t="s">
        <v>213</v>
      </c>
      <c r="C99" s="29">
        <v>41330</v>
      </c>
      <c r="D99" s="53" t="s">
        <v>30</v>
      </c>
      <c r="E99" s="20" t="s">
        <v>57</v>
      </c>
      <c r="F99" s="20" t="s">
        <v>58</v>
      </c>
      <c r="G99" s="20" t="s">
        <v>21</v>
      </c>
      <c r="H99" s="21">
        <v>21786.89</v>
      </c>
      <c r="I99" s="21">
        <v>0</v>
      </c>
    </row>
    <row r="100" spans="1:16" s="18" customFormat="1" ht="45">
      <c r="A100" s="68" t="s">
        <v>101</v>
      </c>
      <c r="B100" s="55" t="s">
        <v>214</v>
      </c>
      <c r="C100" s="29">
        <v>41331</v>
      </c>
      <c r="D100" s="53" t="s">
        <v>30</v>
      </c>
      <c r="E100" s="20" t="s">
        <v>114</v>
      </c>
      <c r="F100" s="20" t="s">
        <v>58</v>
      </c>
      <c r="G100" s="20" t="s">
        <v>21</v>
      </c>
      <c r="H100" s="21">
        <v>22800</v>
      </c>
      <c r="I100" s="21">
        <v>0</v>
      </c>
    </row>
    <row r="101" spans="1:16" s="18" customFormat="1" ht="45">
      <c r="A101" s="50" t="s">
        <v>52</v>
      </c>
      <c r="B101" s="55" t="s">
        <v>215</v>
      </c>
      <c r="C101" s="29">
        <v>41331</v>
      </c>
      <c r="D101" s="53" t="s">
        <v>30</v>
      </c>
      <c r="E101" s="20" t="s">
        <v>54</v>
      </c>
      <c r="F101" s="20" t="s">
        <v>58</v>
      </c>
      <c r="G101" s="20" t="s">
        <v>21</v>
      </c>
      <c r="H101" s="21">
        <v>610</v>
      </c>
      <c r="I101" s="21">
        <v>0</v>
      </c>
    </row>
    <row r="102" spans="1:16" s="18" customFormat="1" ht="45">
      <c r="A102" s="50" t="s">
        <v>179</v>
      </c>
      <c r="B102" s="51" t="s">
        <v>216</v>
      </c>
      <c r="C102" s="52">
        <v>41333</v>
      </c>
      <c r="D102" s="53" t="s">
        <v>30</v>
      </c>
      <c r="E102" s="20" t="s">
        <v>181</v>
      </c>
      <c r="F102" s="20" t="s">
        <v>217</v>
      </c>
      <c r="G102" s="20" t="s">
        <v>19</v>
      </c>
      <c r="H102" s="21">
        <v>26356.01</v>
      </c>
      <c r="I102" s="21">
        <v>26356.01</v>
      </c>
    </row>
    <row r="103" spans="1:16" s="22" customFormat="1" ht="45">
      <c r="A103" s="50" t="s">
        <v>78</v>
      </c>
      <c r="B103" s="58" t="s">
        <v>218</v>
      </c>
      <c r="C103" s="59">
        <v>41359</v>
      </c>
      <c r="D103" s="60" t="s">
        <v>30</v>
      </c>
      <c r="E103" s="20" t="s">
        <v>80</v>
      </c>
      <c r="F103" s="20" t="s">
        <v>58</v>
      </c>
      <c r="G103" s="20" t="s">
        <v>21</v>
      </c>
      <c r="H103" s="21">
        <v>47841.75</v>
      </c>
      <c r="I103" s="21"/>
      <c r="J103" s="18"/>
      <c r="K103" s="18"/>
      <c r="L103" s="18"/>
      <c r="M103" s="18"/>
      <c r="N103" s="18"/>
      <c r="O103" s="18"/>
      <c r="P103" s="18"/>
    </row>
    <row r="104" spans="1:16" s="22" customFormat="1" ht="30">
      <c r="A104" s="32" t="s">
        <v>132</v>
      </c>
      <c r="B104" s="58" t="s">
        <v>121</v>
      </c>
      <c r="C104" s="69" t="s">
        <v>219</v>
      </c>
      <c r="D104" s="60" t="s">
        <v>30</v>
      </c>
      <c r="E104" s="20" t="s">
        <v>133</v>
      </c>
      <c r="F104" s="20" t="s">
        <v>134</v>
      </c>
      <c r="G104" s="20" t="s">
        <v>19</v>
      </c>
      <c r="H104" s="21">
        <f>10620+3540</f>
        <v>14160</v>
      </c>
      <c r="I104" s="21">
        <f>10620+3540</f>
        <v>14160</v>
      </c>
      <c r="J104" s="18"/>
      <c r="K104" s="18"/>
      <c r="L104" s="18"/>
      <c r="M104" s="18"/>
      <c r="N104" s="18"/>
      <c r="O104" s="18"/>
      <c r="P104" s="18"/>
    </row>
    <row r="105" spans="1:16" s="22" customFormat="1" ht="60">
      <c r="A105" s="32" t="s">
        <v>129</v>
      </c>
      <c r="B105" s="58" t="s">
        <v>121</v>
      </c>
      <c r="C105" s="69" t="s">
        <v>219</v>
      </c>
      <c r="D105" s="60" t="s">
        <v>30</v>
      </c>
      <c r="E105" s="20" t="s">
        <v>135</v>
      </c>
      <c r="F105" s="20" t="s">
        <v>131</v>
      </c>
      <c r="G105" s="20" t="s">
        <v>19</v>
      </c>
      <c r="H105" s="21">
        <v>48380</v>
      </c>
      <c r="I105" s="21">
        <v>48380</v>
      </c>
      <c r="J105" s="18"/>
      <c r="K105" s="18"/>
      <c r="L105" s="18"/>
      <c r="M105" s="18"/>
      <c r="N105" s="18"/>
      <c r="O105" s="18"/>
      <c r="P105" s="18"/>
    </row>
    <row r="106" spans="1:16" s="22" customFormat="1" ht="45">
      <c r="A106" s="32" t="s">
        <v>120</v>
      </c>
      <c r="B106" s="58" t="s">
        <v>121</v>
      </c>
      <c r="C106" s="69" t="s">
        <v>220</v>
      </c>
      <c r="D106" s="60" t="s">
        <v>30</v>
      </c>
      <c r="E106" s="20" t="s">
        <v>125</v>
      </c>
      <c r="F106" s="20" t="s">
        <v>126</v>
      </c>
      <c r="G106" s="20" t="s">
        <v>19</v>
      </c>
      <c r="H106" s="21">
        <v>151866</v>
      </c>
      <c r="I106" s="21">
        <v>151866</v>
      </c>
      <c r="J106" s="18"/>
      <c r="K106" s="18"/>
      <c r="L106" s="18"/>
      <c r="M106" s="18"/>
      <c r="N106" s="18"/>
      <c r="O106" s="18"/>
      <c r="P106" s="18"/>
    </row>
    <row r="107" spans="1:16" s="22" customFormat="1" ht="45">
      <c r="A107" s="32" t="s">
        <v>136</v>
      </c>
      <c r="B107" s="58" t="s">
        <v>121</v>
      </c>
      <c r="C107" s="69" t="s">
        <v>220</v>
      </c>
      <c r="D107" s="60" t="s">
        <v>30</v>
      </c>
      <c r="E107" s="20" t="s">
        <v>137</v>
      </c>
      <c r="F107" s="20" t="s">
        <v>138</v>
      </c>
      <c r="G107" s="20" t="s">
        <v>19</v>
      </c>
      <c r="H107" s="21">
        <v>14954</v>
      </c>
      <c r="I107" s="21">
        <v>14954</v>
      </c>
      <c r="J107" s="18"/>
      <c r="K107" s="18"/>
      <c r="L107" s="18"/>
      <c r="M107" s="18"/>
      <c r="N107" s="18"/>
      <c r="O107" s="18"/>
      <c r="P107" s="18"/>
    </row>
    <row r="108" spans="1:16" s="22" customFormat="1" ht="60">
      <c r="A108" s="32" t="s">
        <v>139</v>
      </c>
      <c r="B108" s="58" t="s">
        <v>121</v>
      </c>
      <c r="C108" s="69" t="s">
        <v>220</v>
      </c>
      <c r="D108" s="60" t="s">
        <v>30</v>
      </c>
      <c r="E108" s="20" t="s">
        <v>140</v>
      </c>
      <c r="F108" s="20" t="s">
        <v>141</v>
      </c>
      <c r="G108" s="20" t="s">
        <v>19</v>
      </c>
      <c r="H108" s="21">
        <f>9440+18815.1</f>
        <v>28255.1</v>
      </c>
      <c r="I108" s="21">
        <f>9440+18815.1</f>
        <v>28255.1</v>
      </c>
      <c r="J108" s="18"/>
      <c r="K108" s="18"/>
      <c r="L108" s="18"/>
      <c r="M108" s="18"/>
      <c r="N108" s="18"/>
      <c r="O108" s="18"/>
      <c r="P108" s="18"/>
    </row>
    <row r="109" spans="1:16" s="22" customFormat="1" ht="60">
      <c r="A109" s="32" t="s">
        <v>142</v>
      </c>
      <c r="B109" s="58" t="s">
        <v>121</v>
      </c>
      <c r="C109" s="69" t="s">
        <v>220</v>
      </c>
      <c r="D109" s="60" t="s">
        <v>30</v>
      </c>
      <c r="E109" s="20" t="s">
        <v>143</v>
      </c>
      <c r="F109" s="20" t="s">
        <v>144</v>
      </c>
      <c r="G109" s="20" t="s">
        <v>18</v>
      </c>
      <c r="H109" s="21">
        <v>7670</v>
      </c>
      <c r="I109" s="21"/>
      <c r="J109" s="18"/>
      <c r="K109" s="18"/>
      <c r="L109" s="18"/>
      <c r="M109" s="18"/>
      <c r="N109" s="18"/>
      <c r="O109" s="18"/>
      <c r="P109" s="18"/>
    </row>
    <row r="110" spans="1:16" s="22" customFormat="1" ht="45">
      <c r="A110" s="63" t="s">
        <v>52</v>
      </c>
      <c r="B110" s="64" t="s">
        <v>145</v>
      </c>
      <c r="C110" s="69" t="s">
        <v>220</v>
      </c>
      <c r="D110" s="60" t="s">
        <v>30</v>
      </c>
      <c r="E110" s="20" t="s">
        <v>146</v>
      </c>
      <c r="F110" s="20" t="s">
        <v>147</v>
      </c>
      <c r="G110" s="20" t="s">
        <v>124</v>
      </c>
      <c r="H110" s="21">
        <v>11800</v>
      </c>
      <c r="I110" s="21">
        <v>11800</v>
      </c>
      <c r="J110" s="18"/>
      <c r="K110" s="18"/>
      <c r="L110" s="18"/>
      <c r="M110" s="18"/>
      <c r="N110" s="18"/>
      <c r="O110" s="18"/>
      <c r="P110" s="18"/>
    </row>
    <row r="111" spans="1:16" s="22" customFormat="1" ht="60">
      <c r="A111" s="70" t="s">
        <v>221</v>
      </c>
      <c r="B111" s="71" t="s">
        <v>222</v>
      </c>
      <c r="C111" s="69" t="s">
        <v>220</v>
      </c>
      <c r="D111" s="60" t="s">
        <v>30</v>
      </c>
      <c r="E111" s="20" t="s">
        <v>223</v>
      </c>
      <c r="F111" s="20" t="s">
        <v>224</v>
      </c>
      <c r="G111" s="20" t="s">
        <v>19</v>
      </c>
      <c r="H111" s="21">
        <v>41789</v>
      </c>
      <c r="I111" s="21">
        <v>41789</v>
      </c>
      <c r="J111" s="18"/>
      <c r="K111" s="18"/>
      <c r="L111" s="18"/>
      <c r="M111" s="18"/>
      <c r="N111" s="18"/>
      <c r="O111" s="18"/>
      <c r="P111" s="18"/>
    </row>
    <row r="112" spans="1:16" s="22" customFormat="1" ht="45">
      <c r="A112" s="63" t="s">
        <v>52</v>
      </c>
      <c r="B112" s="71" t="s">
        <v>222</v>
      </c>
      <c r="C112" s="69" t="s">
        <v>220</v>
      </c>
      <c r="D112" s="60" t="s">
        <v>30</v>
      </c>
      <c r="E112" s="20" t="s">
        <v>225</v>
      </c>
      <c r="F112" s="20" t="s">
        <v>226</v>
      </c>
      <c r="G112" s="20" t="s">
        <v>19</v>
      </c>
      <c r="H112" s="21">
        <v>2848.28</v>
      </c>
      <c r="I112" s="21">
        <v>2848.28</v>
      </c>
      <c r="J112" s="18"/>
      <c r="K112" s="18"/>
      <c r="L112" s="18"/>
      <c r="M112" s="18"/>
      <c r="N112" s="18"/>
      <c r="O112" s="18"/>
      <c r="P112" s="18"/>
    </row>
    <row r="113" spans="1:16" s="22" customFormat="1" ht="45">
      <c r="A113" s="32" t="s">
        <v>120</v>
      </c>
      <c r="B113" s="61" t="s">
        <v>121</v>
      </c>
      <c r="C113" s="69" t="s">
        <v>219</v>
      </c>
      <c r="D113" s="60" t="s">
        <v>30</v>
      </c>
      <c r="E113" s="20" t="s">
        <v>122</v>
      </c>
      <c r="F113" s="20" t="s">
        <v>123</v>
      </c>
      <c r="G113" s="20" t="s">
        <v>124</v>
      </c>
      <c r="H113" s="21">
        <v>27319.95</v>
      </c>
      <c r="I113" s="21">
        <v>27319.95</v>
      </c>
      <c r="J113" s="18"/>
      <c r="K113" s="18"/>
      <c r="L113" s="18"/>
      <c r="M113" s="18"/>
      <c r="N113" s="18"/>
      <c r="O113" s="18"/>
      <c r="P113" s="18"/>
    </row>
    <row r="114" spans="1:16" s="22" customFormat="1" ht="45">
      <c r="A114" s="32" t="s">
        <v>56</v>
      </c>
      <c r="B114" s="58" t="s">
        <v>121</v>
      </c>
      <c r="C114" s="69" t="s">
        <v>219</v>
      </c>
      <c r="D114" s="60" t="s">
        <v>30</v>
      </c>
      <c r="E114" s="20" t="s">
        <v>127</v>
      </c>
      <c r="F114" s="20" t="s">
        <v>128</v>
      </c>
      <c r="G114" s="20" t="s">
        <v>21</v>
      </c>
      <c r="H114" s="21">
        <f>1920+1840+1680+1800</f>
        <v>7240</v>
      </c>
      <c r="I114" s="21"/>
      <c r="J114" s="18"/>
      <c r="K114" s="18"/>
      <c r="L114" s="18"/>
      <c r="M114" s="18"/>
      <c r="N114" s="18"/>
      <c r="O114" s="18"/>
      <c r="P114" s="18"/>
    </row>
    <row r="115" spans="1:16" s="18" customFormat="1" ht="45">
      <c r="A115" s="54" t="s">
        <v>227</v>
      </c>
      <c r="B115" s="55" t="s">
        <v>228</v>
      </c>
      <c r="C115" s="29">
        <v>41334</v>
      </c>
      <c r="D115" s="53" t="s">
        <v>30</v>
      </c>
      <c r="E115" s="20" t="s">
        <v>229</v>
      </c>
      <c r="F115" s="20" t="s">
        <v>58</v>
      </c>
      <c r="G115" s="20" t="s">
        <v>21</v>
      </c>
      <c r="H115" s="21">
        <v>3566</v>
      </c>
      <c r="I115" s="21">
        <v>0</v>
      </c>
    </row>
    <row r="116" spans="1:16" s="18" customFormat="1" ht="45">
      <c r="A116" s="50" t="s">
        <v>67</v>
      </c>
      <c r="B116" s="51" t="s">
        <v>230</v>
      </c>
      <c r="C116" s="52">
        <v>41337</v>
      </c>
      <c r="D116" s="53" t="s">
        <v>30</v>
      </c>
      <c r="E116" s="20" t="s">
        <v>69</v>
      </c>
      <c r="F116" s="20" t="s">
        <v>70</v>
      </c>
      <c r="G116" s="20" t="s">
        <v>19</v>
      </c>
      <c r="H116" s="21">
        <v>242000</v>
      </c>
      <c r="I116" s="21">
        <v>242000</v>
      </c>
    </row>
    <row r="117" spans="1:16" s="18" customFormat="1" ht="60">
      <c r="A117" s="50" t="s">
        <v>199</v>
      </c>
      <c r="B117" s="51" t="s">
        <v>231</v>
      </c>
      <c r="C117" s="52">
        <v>41339</v>
      </c>
      <c r="D117" s="53" t="s">
        <v>30</v>
      </c>
      <c r="E117" s="20" t="s">
        <v>232</v>
      </c>
      <c r="F117" s="20" t="s">
        <v>233</v>
      </c>
      <c r="G117" s="20" t="s">
        <v>19</v>
      </c>
      <c r="H117" s="21">
        <v>17541.62</v>
      </c>
      <c r="I117" s="21">
        <v>17541.62</v>
      </c>
    </row>
    <row r="118" spans="1:16" s="18" customFormat="1" ht="45">
      <c r="A118" s="50" t="s">
        <v>179</v>
      </c>
      <c r="B118" s="72" t="s">
        <v>234</v>
      </c>
      <c r="C118" s="52">
        <v>41339</v>
      </c>
      <c r="D118" s="53" t="s">
        <v>30</v>
      </c>
      <c r="E118" s="20" t="s">
        <v>235</v>
      </c>
      <c r="F118" s="20" t="s">
        <v>236</v>
      </c>
      <c r="G118" s="20" t="s">
        <v>24</v>
      </c>
      <c r="H118" s="21">
        <v>374839.84</v>
      </c>
      <c r="I118" s="21">
        <v>0</v>
      </c>
    </row>
    <row r="119" spans="1:16" s="18" customFormat="1" ht="45">
      <c r="A119" s="50" t="s">
        <v>179</v>
      </c>
      <c r="B119" s="72" t="s">
        <v>237</v>
      </c>
      <c r="C119" s="52">
        <v>41339</v>
      </c>
      <c r="D119" s="53" t="s">
        <v>30</v>
      </c>
      <c r="E119" s="20" t="s">
        <v>238</v>
      </c>
      <c r="F119" s="20" t="s">
        <v>76</v>
      </c>
      <c r="G119" s="20" t="s">
        <v>77</v>
      </c>
      <c r="H119" s="21">
        <v>992749.88</v>
      </c>
      <c r="I119" s="21">
        <v>0</v>
      </c>
    </row>
    <row r="120" spans="1:16" s="18" customFormat="1" ht="45">
      <c r="A120" s="50" t="s">
        <v>179</v>
      </c>
      <c r="B120" s="72" t="s">
        <v>239</v>
      </c>
      <c r="C120" s="52">
        <v>41339</v>
      </c>
      <c r="D120" s="53" t="s">
        <v>30</v>
      </c>
      <c r="E120" s="20" t="s">
        <v>238</v>
      </c>
      <c r="F120" s="20" t="s">
        <v>25</v>
      </c>
      <c r="G120" s="20" t="s">
        <v>19</v>
      </c>
      <c r="H120" s="21">
        <v>410050</v>
      </c>
      <c r="I120" s="21">
        <v>410050</v>
      </c>
    </row>
    <row r="121" spans="1:16" s="18" customFormat="1" ht="45">
      <c r="A121" s="54" t="s">
        <v>56</v>
      </c>
      <c r="B121" s="55" t="s">
        <v>228</v>
      </c>
      <c r="C121" s="29">
        <v>41339</v>
      </c>
      <c r="D121" s="53" t="s">
        <v>30</v>
      </c>
      <c r="E121" s="20" t="s">
        <v>57</v>
      </c>
      <c r="F121" s="20" t="s">
        <v>58</v>
      </c>
      <c r="G121" s="20" t="s">
        <v>21</v>
      </c>
      <c r="H121" s="21">
        <v>47841.75</v>
      </c>
      <c r="I121" s="21">
        <v>0</v>
      </c>
    </row>
    <row r="122" spans="1:16" s="18" customFormat="1" ht="45">
      <c r="A122" s="50" t="s">
        <v>199</v>
      </c>
      <c r="B122" s="72" t="s">
        <v>240</v>
      </c>
      <c r="C122" s="52">
        <v>41339</v>
      </c>
      <c r="D122" s="53" t="s">
        <v>30</v>
      </c>
      <c r="E122" s="20" t="s">
        <v>241</v>
      </c>
      <c r="F122" s="20" t="s">
        <v>242</v>
      </c>
      <c r="G122" s="20" t="s">
        <v>19</v>
      </c>
      <c r="H122" s="21">
        <v>4788449.21</v>
      </c>
      <c r="I122" s="21">
        <v>4788449.21</v>
      </c>
    </row>
    <row r="123" spans="1:16" s="18" customFormat="1" ht="45">
      <c r="A123" s="50" t="s">
        <v>199</v>
      </c>
      <c r="B123" s="51" t="s">
        <v>243</v>
      </c>
      <c r="C123" s="52">
        <v>41339</v>
      </c>
      <c r="D123" s="53" t="s">
        <v>30</v>
      </c>
      <c r="E123" s="20" t="s">
        <v>244</v>
      </c>
      <c r="F123" s="20" t="s">
        <v>245</v>
      </c>
      <c r="G123" s="20" t="s">
        <v>19</v>
      </c>
      <c r="H123" s="21">
        <v>981901.6</v>
      </c>
      <c r="I123" s="21">
        <v>981901.6</v>
      </c>
    </row>
    <row r="124" spans="1:16" s="18" customFormat="1" ht="45">
      <c r="A124" s="50" t="s">
        <v>179</v>
      </c>
      <c r="B124" s="51" t="s">
        <v>246</v>
      </c>
      <c r="C124" s="52">
        <v>41340</v>
      </c>
      <c r="D124" s="53" t="s">
        <v>30</v>
      </c>
      <c r="E124" s="20" t="s">
        <v>181</v>
      </c>
      <c r="F124" s="20" t="s">
        <v>182</v>
      </c>
      <c r="G124" s="20" t="s">
        <v>24</v>
      </c>
      <c r="H124" s="21">
        <v>8025</v>
      </c>
      <c r="I124" s="21">
        <v>0</v>
      </c>
    </row>
    <row r="125" spans="1:16" s="18" customFormat="1" ht="45">
      <c r="A125" s="50" t="s">
        <v>48</v>
      </c>
      <c r="B125" s="51" t="s">
        <v>247</v>
      </c>
      <c r="C125" s="52">
        <v>41340</v>
      </c>
      <c r="D125" s="53" t="s">
        <v>30</v>
      </c>
      <c r="E125" s="20" t="s">
        <v>50</v>
      </c>
      <c r="F125" s="20" t="s">
        <v>86</v>
      </c>
      <c r="G125" s="20" t="s">
        <v>19</v>
      </c>
      <c r="H125" s="21">
        <v>2419</v>
      </c>
      <c r="I125" s="21">
        <v>2419</v>
      </c>
    </row>
    <row r="126" spans="1:16" s="18" customFormat="1" ht="45">
      <c r="A126" s="50" t="s">
        <v>179</v>
      </c>
      <c r="B126" s="51" t="s">
        <v>248</v>
      </c>
      <c r="C126" s="52">
        <v>41344</v>
      </c>
      <c r="D126" s="53" t="s">
        <v>30</v>
      </c>
      <c r="E126" s="20" t="s">
        <v>181</v>
      </c>
      <c r="F126" s="20" t="s">
        <v>249</v>
      </c>
      <c r="G126" s="20" t="s">
        <v>24</v>
      </c>
      <c r="H126" s="21">
        <v>12022.73</v>
      </c>
      <c r="I126" s="21">
        <v>0</v>
      </c>
    </row>
    <row r="127" spans="1:16" s="18" customFormat="1" ht="30">
      <c r="A127" s="50" t="s">
        <v>78</v>
      </c>
      <c r="B127" s="51" t="s">
        <v>250</v>
      </c>
      <c r="C127" s="52">
        <v>41344</v>
      </c>
      <c r="D127" s="53" t="s">
        <v>30</v>
      </c>
      <c r="E127" s="20" t="s">
        <v>80</v>
      </c>
      <c r="F127" s="20" t="s">
        <v>251</v>
      </c>
      <c r="G127" s="20" t="s">
        <v>24</v>
      </c>
      <c r="H127" s="21">
        <v>22479</v>
      </c>
      <c r="I127" s="21">
        <v>0</v>
      </c>
    </row>
    <row r="128" spans="1:16" s="18" customFormat="1" ht="45">
      <c r="A128" s="54" t="s">
        <v>56</v>
      </c>
      <c r="B128" s="55" t="s">
        <v>252</v>
      </c>
      <c r="C128" s="52">
        <v>41345</v>
      </c>
      <c r="D128" s="53" t="s">
        <v>30</v>
      </c>
      <c r="E128" s="20" t="s">
        <v>57</v>
      </c>
      <c r="F128" s="20" t="s">
        <v>58</v>
      </c>
      <c r="G128" s="20" t="s">
        <v>21</v>
      </c>
      <c r="H128" s="21">
        <v>8339.06</v>
      </c>
      <c r="I128" s="21">
        <v>0</v>
      </c>
    </row>
    <row r="129" spans="1:9" s="18" customFormat="1" ht="45">
      <c r="A129" s="54" t="s">
        <v>56</v>
      </c>
      <c r="B129" s="55" t="s">
        <v>253</v>
      </c>
      <c r="C129" s="52">
        <v>41345</v>
      </c>
      <c r="D129" s="53" t="s">
        <v>30</v>
      </c>
      <c r="E129" s="20" t="s">
        <v>57</v>
      </c>
      <c r="F129" s="20" t="s">
        <v>254</v>
      </c>
      <c r="G129" s="20" t="s">
        <v>24</v>
      </c>
      <c r="H129" s="21">
        <v>12835.77</v>
      </c>
      <c r="I129" s="21">
        <v>0</v>
      </c>
    </row>
    <row r="130" spans="1:9" s="18" customFormat="1" ht="45">
      <c r="A130" s="54" t="s">
        <v>56</v>
      </c>
      <c r="B130" s="55" t="s">
        <v>255</v>
      </c>
      <c r="C130" s="52">
        <v>41345</v>
      </c>
      <c r="D130" s="53" t="s">
        <v>30</v>
      </c>
      <c r="E130" s="20" t="s">
        <v>66</v>
      </c>
      <c r="F130" s="20" t="s">
        <v>58</v>
      </c>
      <c r="G130" s="20" t="s">
        <v>21</v>
      </c>
      <c r="H130" s="21">
        <v>600</v>
      </c>
      <c r="I130" s="21">
        <v>0</v>
      </c>
    </row>
    <row r="131" spans="1:9" s="18" customFormat="1">
      <c r="A131" s="50" t="s">
        <v>92</v>
      </c>
      <c r="B131" s="55" t="s">
        <v>256</v>
      </c>
      <c r="C131" s="52">
        <v>41345</v>
      </c>
      <c r="D131" s="15" t="s">
        <v>92</v>
      </c>
      <c r="E131" s="20" t="s">
        <v>92</v>
      </c>
      <c r="F131" s="20" t="s">
        <v>92</v>
      </c>
      <c r="G131" s="20" t="s">
        <v>92</v>
      </c>
      <c r="H131" s="21">
        <v>0</v>
      </c>
      <c r="I131" s="21">
        <v>0</v>
      </c>
    </row>
    <row r="132" spans="1:9" s="18" customFormat="1" ht="30">
      <c r="A132" s="50" t="s">
        <v>48</v>
      </c>
      <c r="B132" s="51" t="s">
        <v>257</v>
      </c>
      <c r="C132" s="52">
        <v>41346</v>
      </c>
      <c r="D132" s="53" t="s">
        <v>30</v>
      </c>
      <c r="E132" s="20" t="s">
        <v>50</v>
      </c>
      <c r="F132" s="20" t="s">
        <v>160</v>
      </c>
      <c r="G132" s="20" t="s">
        <v>19</v>
      </c>
      <c r="H132" s="21">
        <v>3186</v>
      </c>
      <c r="I132" s="21">
        <v>3186</v>
      </c>
    </row>
    <row r="133" spans="1:9" s="18" customFormat="1" ht="45">
      <c r="A133" s="54" t="s">
        <v>56</v>
      </c>
      <c r="B133" s="55" t="s">
        <v>258</v>
      </c>
      <c r="C133" s="52">
        <v>41352</v>
      </c>
      <c r="D133" s="53" t="s">
        <v>30</v>
      </c>
      <c r="E133" s="20" t="s">
        <v>57</v>
      </c>
      <c r="F133" s="20" t="s">
        <v>58</v>
      </c>
      <c r="G133" s="20" t="s">
        <v>21</v>
      </c>
      <c r="H133" s="21">
        <v>14629</v>
      </c>
      <c r="I133" s="21">
        <v>0</v>
      </c>
    </row>
    <row r="134" spans="1:9" s="18" customFormat="1" ht="45">
      <c r="A134" s="54" t="s">
        <v>56</v>
      </c>
      <c r="B134" s="55" t="s">
        <v>259</v>
      </c>
      <c r="C134" s="52">
        <v>41352</v>
      </c>
      <c r="D134" s="53" t="s">
        <v>30</v>
      </c>
      <c r="E134" s="20" t="s">
        <v>57</v>
      </c>
      <c r="F134" s="20" t="s">
        <v>58</v>
      </c>
      <c r="G134" s="20" t="s">
        <v>21</v>
      </c>
      <c r="H134" s="21">
        <v>6423</v>
      </c>
      <c r="I134" s="21">
        <v>0</v>
      </c>
    </row>
    <row r="135" spans="1:9" s="18" customFormat="1" ht="45">
      <c r="A135" s="54" t="s">
        <v>56</v>
      </c>
      <c r="B135" s="55" t="s">
        <v>260</v>
      </c>
      <c r="C135" s="52">
        <v>41353</v>
      </c>
      <c r="D135" s="53" t="s">
        <v>30</v>
      </c>
      <c r="E135" s="20" t="s">
        <v>66</v>
      </c>
      <c r="F135" s="20" t="s">
        <v>58</v>
      </c>
      <c r="G135" s="20" t="s">
        <v>21</v>
      </c>
      <c r="H135" s="21">
        <v>1794</v>
      </c>
      <c r="I135" s="21">
        <v>0</v>
      </c>
    </row>
    <row r="136" spans="1:9" s="18" customFormat="1" ht="30">
      <c r="A136" s="50" t="s">
        <v>105</v>
      </c>
      <c r="B136" s="51" t="s">
        <v>261</v>
      </c>
      <c r="C136" s="52">
        <v>41353</v>
      </c>
      <c r="D136" s="15" t="s">
        <v>105</v>
      </c>
      <c r="E136" s="20" t="s">
        <v>105</v>
      </c>
      <c r="F136" s="20" t="s">
        <v>105</v>
      </c>
      <c r="G136" s="20" t="s">
        <v>105</v>
      </c>
      <c r="H136" s="21">
        <v>0</v>
      </c>
      <c r="I136" s="21">
        <v>0</v>
      </c>
    </row>
    <row r="137" spans="1:9" s="18" customFormat="1" ht="45">
      <c r="A137" s="50" t="s">
        <v>199</v>
      </c>
      <c r="B137" s="51" t="s">
        <v>262</v>
      </c>
      <c r="C137" s="52">
        <v>41353</v>
      </c>
      <c r="D137" s="53" t="s">
        <v>30</v>
      </c>
      <c r="E137" s="20" t="s">
        <v>263</v>
      </c>
      <c r="F137" s="20" t="s">
        <v>264</v>
      </c>
      <c r="G137" s="20" t="s">
        <v>19</v>
      </c>
      <c r="H137" s="21">
        <v>80792.83</v>
      </c>
      <c r="I137" s="21">
        <v>80792.83</v>
      </c>
    </row>
    <row r="138" spans="1:9" s="18" customFormat="1" ht="60">
      <c r="A138" s="50" t="s">
        <v>199</v>
      </c>
      <c r="B138" s="51" t="s">
        <v>265</v>
      </c>
      <c r="C138" s="52">
        <v>41353</v>
      </c>
      <c r="D138" s="53" t="s">
        <v>30</v>
      </c>
      <c r="E138" s="20" t="s">
        <v>266</v>
      </c>
      <c r="F138" s="20" t="s">
        <v>267</v>
      </c>
      <c r="G138" s="20" t="s">
        <v>24</v>
      </c>
      <c r="H138" s="21">
        <v>50135.26</v>
      </c>
      <c r="I138" s="21">
        <v>0</v>
      </c>
    </row>
    <row r="139" spans="1:9" s="18" customFormat="1" ht="30">
      <c r="A139" s="50" t="s">
        <v>101</v>
      </c>
      <c r="B139" s="51" t="s">
        <v>268</v>
      </c>
      <c r="C139" s="52">
        <v>41354</v>
      </c>
      <c r="D139" s="53" t="s">
        <v>30</v>
      </c>
      <c r="E139" s="20" t="s">
        <v>114</v>
      </c>
      <c r="F139" s="20" t="s">
        <v>269</v>
      </c>
      <c r="G139" s="20" t="s">
        <v>24</v>
      </c>
      <c r="H139" s="21">
        <v>196151.4</v>
      </c>
      <c r="I139" s="21">
        <v>0</v>
      </c>
    </row>
    <row r="140" spans="1:9" s="18" customFormat="1" ht="75">
      <c r="A140" s="54" t="s">
        <v>270</v>
      </c>
      <c r="B140" s="73" t="s">
        <v>271</v>
      </c>
      <c r="C140" s="29">
        <v>41359</v>
      </c>
      <c r="D140" s="53" t="s">
        <v>30</v>
      </c>
      <c r="E140" s="20" t="s">
        <v>272</v>
      </c>
      <c r="F140" s="20" t="s">
        <v>273</v>
      </c>
      <c r="G140" s="20" t="s">
        <v>23</v>
      </c>
      <c r="H140" s="21">
        <v>6817972.5</v>
      </c>
      <c r="I140" s="21"/>
    </row>
    <row r="141" spans="1:9" s="18" customFormat="1" ht="45">
      <c r="A141" s="32" t="s">
        <v>120</v>
      </c>
      <c r="B141" s="61" t="s">
        <v>121</v>
      </c>
      <c r="C141" s="9">
        <v>41363</v>
      </c>
      <c r="D141" s="60" t="s">
        <v>30</v>
      </c>
      <c r="E141" s="20" t="s">
        <v>122</v>
      </c>
      <c r="F141" s="20" t="s">
        <v>123</v>
      </c>
      <c r="G141" s="20" t="s">
        <v>124</v>
      </c>
      <c r="H141" s="21">
        <v>27319.95</v>
      </c>
      <c r="I141" s="21"/>
    </row>
    <row r="142" spans="1:9" s="18" customFormat="1" ht="45">
      <c r="A142" s="32" t="s">
        <v>120</v>
      </c>
      <c r="B142" s="58" t="s">
        <v>121</v>
      </c>
      <c r="C142" s="9">
        <v>41363</v>
      </c>
      <c r="D142" s="60" t="s">
        <v>30</v>
      </c>
      <c r="E142" s="20" t="s">
        <v>125</v>
      </c>
      <c r="F142" s="20" t="s">
        <v>126</v>
      </c>
      <c r="G142" s="20" t="s">
        <v>19</v>
      </c>
      <c r="H142" s="21">
        <v>151866</v>
      </c>
      <c r="I142" s="21">
        <v>151866</v>
      </c>
    </row>
    <row r="143" spans="1:9" s="18" customFormat="1" ht="45">
      <c r="A143" s="32" t="s">
        <v>56</v>
      </c>
      <c r="B143" s="58" t="s">
        <v>121</v>
      </c>
      <c r="C143" s="9">
        <v>41363</v>
      </c>
      <c r="D143" s="60" t="s">
        <v>30</v>
      </c>
      <c r="E143" s="20" t="s">
        <v>127</v>
      </c>
      <c r="F143" s="20" t="s">
        <v>128</v>
      </c>
      <c r="G143" s="20" t="s">
        <v>21</v>
      </c>
      <c r="H143" s="21">
        <v>7240</v>
      </c>
      <c r="I143" s="21"/>
    </row>
    <row r="144" spans="1:9" s="18" customFormat="1" ht="30">
      <c r="A144" s="32" t="s">
        <v>132</v>
      </c>
      <c r="B144" s="58" t="s">
        <v>121</v>
      </c>
      <c r="C144" s="9">
        <v>41363</v>
      </c>
      <c r="D144" s="60" t="s">
        <v>30</v>
      </c>
      <c r="E144" s="20" t="s">
        <v>133</v>
      </c>
      <c r="F144" s="20" t="s">
        <v>134</v>
      </c>
      <c r="G144" s="20" t="s">
        <v>19</v>
      </c>
      <c r="H144" s="21">
        <f>10620+3540</f>
        <v>14160</v>
      </c>
      <c r="I144" s="21">
        <f>10620+3540</f>
        <v>14160</v>
      </c>
    </row>
    <row r="145" spans="1:9" s="18" customFormat="1" ht="60">
      <c r="A145" s="32" t="s">
        <v>129</v>
      </c>
      <c r="B145" s="58" t="s">
        <v>121</v>
      </c>
      <c r="C145" s="9">
        <v>41363</v>
      </c>
      <c r="D145" s="60" t="s">
        <v>30</v>
      </c>
      <c r="E145" s="20" t="s">
        <v>135</v>
      </c>
      <c r="F145" s="20" t="s">
        <v>131</v>
      </c>
      <c r="G145" s="20" t="s">
        <v>19</v>
      </c>
      <c r="H145" s="21">
        <v>63160</v>
      </c>
      <c r="I145" s="21">
        <v>63160</v>
      </c>
    </row>
    <row r="146" spans="1:9" s="18" customFormat="1" ht="45">
      <c r="A146" s="32" t="s">
        <v>136</v>
      </c>
      <c r="B146" s="58" t="s">
        <v>121</v>
      </c>
      <c r="C146" s="9">
        <v>41363</v>
      </c>
      <c r="D146" s="60" t="s">
        <v>30</v>
      </c>
      <c r="E146" s="20" t="s">
        <v>137</v>
      </c>
      <c r="F146" s="20" t="s">
        <v>138</v>
      </c>
      <c r="G146" s="20" t="s">
        <v>19</v>
      </c>
      <c r="H146" s="21">
        <v>13022</v>
      </c>
      <c r="I146" s="21">
        <v>13022</v>
      </c>
    </row>
    <row r="147" spans="1:9" s="18" customFormat="1" ht="60">
      <c r="A147" s="32" t="s">
        <v>139</v>
      </c>
      <c r="B147" s="58" t="s">
        <v>121</v>
      </c>
      <c r="C147" s="9">
        <v>41363</v>
      </c>
      <c r="D147" s="60" t="s">
        <v>30</v>
      </c>
      <c r="E147" s="20" t="s">
        <v>140</v>
      </c>
      <c r="F147" s="20" t="s">
        <v>141</v>
      </c>
      <c r="G147" s="20" t="s">
        <v>19</v>
      </c>
      <c r="H147" s="21">
        <f>9440+14071.5</f>
        <v>23511.5</v>
      </c>
      <c r="I147" s="21">
        <f>9440+14071.5</f>
        <v>23511.5</v>
      </c>
    </row>
    <row r="148" spans="1:9" s="18" customFormat="1" ht="60">
      <c r="A148" s="32" t="s">
        <v>142</v>
      </c>
      <c r="B148" s="58" t="s">
        <v>121</v>
      </c>
      <c r="C148" s="9">
        <v>41363</v>
      </c>
      <c r="D148" s="60" t="s">
        <v>30</v>
      </c>
      <c r="E148" s="20" t="s">
        <v>143</v>
      </c>
      <c r="F148" s="20" t="s">
        <v>144</v>
      </c>
      <c r="G148" s="20" t="s">
        <v>18</v>
      </c>
      <c r="H148" s="21">
        <v>7670</v>
      </c>
      <c r="I148" s="21"/>
    </row>
    <row r="149" spans="1:9" s="18" customFormat="1" ht="45">
      <c r="A149" s="50" t="s">
        <v>48</v>
      </c>
      <c r="B149" s="51" t="s">
        <v>274</v>
      </c>
      <c r="C149" s="52">
        <v>41366</v>
      </c>
      <c r="D149" s="53" t="s">
        <v>30</v>
      </c>
      <c r="E149" s="20" t="s">
        <v>50</v>
      </c>
      <c r="F149" s="20" t="s">
        <v>86</v>
      </c>
      <c r="G149" s="20" t="s">
        <v>19</v>
      </c>
      <c r="H149" s="21">
        <v>8673</v>
      </c>
      <c r="I149" s="21">
        <v>8673</v>
      </c>
    </row>
    <row r="150" spans="1:9" s="18" customFormat="1" ht="45">
      <c r="A150" s="50" t="s">
        <v>48</v>
      </c>
      <c r="B150" s="51" t="s">
        <v>275</v>
      </c>
      <c r="C150" s="52">
        <v>41366</v>
      </c>
      <c r="D150" s="53" t="s">
        <v>30</v>
      </c>
      <c r="E150" s="20" t="s">
        <v>50</v>
      </c>
      <c r="F150" s="20" t="s">
        <v>86</v>
      </c>
      <c r="G150" s="20" t="s">
        <v>19</v>
      </c>
      <c r="H150" s="21">
        <v>8673</v>
      </c>
      <c r="I150" s="21">
        <v>8673</v>
      </c>
    </row>
    <row r="151" spans="1:9" s="18" customFormat="1" ht="45">
      <c r="A151" s="50" t="s">
        <v>48</v>
      </c>
      <c r="B151" s="51" t="s">
        <v>276</v>
      </c>
      <c r="C151" s="52">
        <v>41367</v>
      </c>
      <c r="D151" s="53" t="s">
        <v>30</v>
      </c>
      <c r="E151" s="20" t="s">
        <v>50</v>
      </c>
      <c r="F151" s="20" t="s">
        <v>86</v>
      </c>
      <c r="G151" s="20" t="s">
        <v>19</v>
      </c>
      <c r="H151" s="21">
        <v>2419</v>
      </c>
      <c r="I151" s="21">
        <v>2419</v>
      </c>
    </row>
    <row r="152" spans="1:9" s="18" customFormat="1" ht="30">
      <c r="A152" s="50" t="s">
        <v>71</v>
      </c>
      <c r="B152" s="51" t="s">
        <v>277</v>
      </c>
      <c r="C152" s="52">
        <v>41368</v>
      </c>
      <c r="D152" s="53" t="s">
        <v>30</v>
      </c>
      <c r="E152" s="20" t="s">
        <v>73</v>
      </c>
      <c r="F152" s="20" t="s">
        <v>278</v>
      </c>
      <c r="G152" s="20" t="s">
        <v>19</v>
      </c>
      <c r="H152" s="21">
        <v>38553.839999999997</v>
      </c>
      <c r="I152" s="21">
        <v>38553.839999999997</v>
      </c>
    </row>
    <row r="153" spans="1:9" s="18" customFormat="1" ht="45">
      <c r="A153" s="50" t="s">
        <v>52</v>
      </c>
      <c r="B153" s="55" t="s">
        <v>279</v>
      </c>
      <c r="C153" s="52">
        <v>41368</v>
      </c>
      <c r="D153" s="53" t="s">
        <v>30</v>
      </c>
      <c r="E153" s="20" t="s">
        <v>54</v>
      </c>
      <c r="F153" s="20" t="s">
        <v>58</v>
      </c>
      <c r="G153" s="20" t="s">
        <v>21</v>
      </c>
      <c r="H153" s="21">
        <v>3805</v>
      </c>
      <c r="I153" s="21">
        <v>0</v>
      </c>
    </row>
    <row r="154" spans="1:9" s="18" customFormat="1" ht="45">
      <c r="A154" s="50" t="s">
        <v>52</v>
      </c>
      <c r="B154" s="51" t="s">
        <v>280</v>
      </c>
      <c r="C154" s="52">
        <v>41368</v>
      </c>
      <c r="D154" s="53" t="s">
        <v>30</v>
      </c>
      <c r="E154" s="20" t="s">
        <v>54</v>
      </c>
      <c r="F154" s="20" t="s">
        <v>91</v>
      </c>
      <c r="G154" s="20" t="s">
        <v>19</v>
      </c>
      <c r="H154" s="21">
        <v>20642</v>
      </c>
      <c r="I154" s="21">
        <v>20642</v>
      </c>
    </row>
    <row r="155" spans="1:9" s="18" customFormat="1" ht="45">
      <c r="A155" s="50" t="s">
        <v>78</v>
      </c>
      <c r="B155" s="58" t="s">
        <v>281</v>
      </c>
      <c r="C155" s="14">
        <v>41368</v>
      </c>
      <c r="D155" s="60" t="s">
        <v>30</v>
      </c>
      <c r="E155" s="20" t="s">
        <v>80</v>
      </c>
      <c r="F155" s="20" t="s">
        <v>58</v>
      </c>
      <c r="G155" s="20" t="s">
        <v>21</v>
      </c>
      <c r="H155" s="21">
        <v>49990.75</v>
      </c>
      <c r="I155" s="21"/>
    </row>
    <row r="156" spans="1:9" s="18" customFormat="1" ht="45">
      <c r="A156" s="50" t="s">
        <v>52</v>
      </c>
      <c r="B156" s="55" t="s">
        <v>282</v>
      </c>
      <c r="C156" s="52">
        <v>41372</v>
      </c>
      <c r="D156" s="53" t="s">
        <v>30</v>
      </c>
      <c r="E156" s="20" t="s">
        <v>54</v>
      </c>
      <c r="F156" s="20" t="s">
        <v>58</v>
      </c>
      <c r="G156" s="20" t="s">
        <v>21</v>
      </c>
      <c r="H156" s="21">
        <v>1987</v>
      </c>
      <c r="I156" s="21">
        <v>0</v>
      </c>
    </row>
    <row r="157" spans="1:9" s="18" customFormat="1" ht="45">
      <c r="A157" s="54" t="s">
        <v>56</v>
      </c>
      <c r="B157" s="55" t="s">
        <v>283</v>
      </c>
      <c r="C157" s="52">
        <v>41373</v>
      </c>
      <c r="D157" s="53" t="s">
        <v>30</v>
      </c>
      <c r="E157" s="20" t="s">
        <v>57</v>
      </c>
      <c r="F157" s="20" t="s">
        <v>58</v>
      </c>
      <c r="G157" s="20" t="s">
        <v>21</v>
      </c>
      <c r="H157" s="21">
        <v>29524.43</v>
      </c>
      <c r="I157" s="21">
        <v>0</v>
      </c>
    </row>
    <row r="158" spans="1:9" s="18" customFormat="1" ht="30">
      <c r="A158" s="50" t="s">
        <v>71</v>
      </c>
      <c r="B158" s="51" t="s">
        <v>284</v>
      </c>
      <c r="C158" s="52">
        <v>41374</v>
      </c>
      <c r="D158" s="53" t="s">
        <v>30</v>
      </c>
      <c r="E158" s="20" t="s">
        <v>73</v>
      </c>
      <c r="F158" s="20" t="s">
        <v>278</v>
      </c>
      <c r="G158" s="20" t="s">
        <v>19</v>
      </c>
      <c r="H158" s="21">
        <v>42480</v>
      </c>
      <c r="I158" s="21">
        <v>42480</v>
      </c>
    </row>
    <row r="159" spans="1:9" s="18" customFormat="1" ht="30">
      <c r="A159" s="50" t="s">
        <v>48</v>
      </c>
      <c r="B159" s="51" t="s">
        <v>285</v>
      </c>
      <c r="C159" s="52">
        <v>41374</v>
      </c>
      <c r="D159" s="53" t="s">
        <v>30</v>
      </c>
      <c r="E159" s="20" t="s">
        <v>50</v>
      </c>
      <c r="F159" s="20" t="s">
        <v>160</v>
      </c>
      <c r="G159" s="20" t="s">
        <v>19</v>
      </c>
      <c r="H159" s="21">
        <v>25289.759999999998</v>
      </c>
      <c r="I159" s="21">
        <v>25289.759999999998</v>
      </c>
    </row>
    <row r="160" spans="1:9" s="18" customFormat="1" ht="45">
      <c r="A160" s="50" t="s">
        <v>52</v>
      </c>
      <c r="B160" s="55" t="s">
        <v>286</v>
      </c>
      <c r="C160" s="52">
        <v>41374</v>
      </c>
      <c r="D160" s="53" t="s">
        <v>30</v>
      </c>
      <c r="E160" s="20" t="s">
        <v>54</v>
      </c>
      <c r="F160" s="20" t="s">
        <v>58</v>
      </c>
      <c r="G160" s="20" t="s">
        <v>21</v>
      </c>
      <c r="H160" s="21">
        <v>2999</v>
      </c>
      <c r="I160" s="21">
        <v>0</v>
      </c>
    </row>
    <row r="161" spans="1:10" s="18" customFormat="1" ht="30">
      <c r="A161" s="50" t="s">
        <v>71</v>
      </c>
      <c r="B161" s="51" t="s">
        <v>287</v>
      </c>
      <c r="C161" s="52">
        <v>41375</v>
      </c>
      <c r="D161" s="53" t="s">
        <v>30</v>
      </c>
      <c r="E161" s="20" t="s">
        <v>73</v>
      </c>
      <c r="F161" s="20" t="s">
        <v>160</v>
      </c>
      <c r="G161" s="20" t="s">
        <v>19</v>
      </c>
      <c r="H161" s="21">
        <v>1652</v>
      </c>
      <c r="I161" s="21">
        <v>1652</v>
      </c>
    </row>
    <row r="162" spans="1:10" s="18" customFormat="1" ht="45">
      <c r="A162" s="50" t="s">
        <v>48</v>
      </c>
      <c r="B162" s="51" t="s">
        <v>288</v>
      </c>
      <c r="C162" s="52">
        <v>41375</v>
      </c>
      <c r="D162" s="53" t="s">
        <v>30</v>
      </c>
      <c r="E162" s="20" t="s">
        <v>50</v>
      </c>
      <c r="F162" s="20" t="s">
        <v>82</v>
      </c>
      <c r="G162" s="20" t="s">
        <v>21</v>
      </c>
      <c r="H162" s="21">
        <v>57820</v>
      </c>
      <c r="I162" s="21">
        <v>0</v>
      </c>
    </row>
    <row r="163" spans="1:10" s="18" customFormat="1" ht="45">
      <c r="A163" s="50" t="s">
        <v>52</v>
      </c>
      <c r="B163" s="55" t="s">
        <v>289</v>
      </c>
      <c r="C163" s="52">
        <v>41376</v>
      </c>
      <c r="D163" s="53" t="s">
        <v>30</v>
      </c>
      <c r="E163" s="20" t="s">
        <v>54</v>
      </c>
      <c r="F163" s="20" t="s">
        <v>58</v>
      </c>
      <c r="G163" s="20" t="s">
        <v>21</v>
      </c>
      <c r="H163" s="21">
        <v>10508</v>
      </c>
      <c r="I163" s="21">
        <v>0</v>
      </c>
    </row>
    <row r="164" spans="1:10" s="18" customFormat="1" ht="30">
      <c r="A164" s="54" t="s">
        <v>290</v>
      </c>
      <c r="B164" s="51" t="s">
        <v>291</v>
      </c>
      <c r="C164" s="52">
        <v>41380</v>
      </c>
      <c r="D164" s="53" t="s">
        <v>30</v>
      </c>
      <c r="E164" s="20" t="s">
        <v>292</v>
      </c>
      <c r="F164" s="20" t="s">
        <v>293</v>
      </c>
      <c r="G164" s="20" t="s">
        <v>19</v>
      </c>
      <c r="H164" s="21">
        <v>7375</v>
      </c>
      <c r="I164" s="21">
        <v>7375</v>
      </c>
    </row>
    <row r="165" spans="1:10" s="18" customFormat="1" ht="45">
      <c r="A165" s="50" t="s">
        <v>48</v>
      </c>
      <c r="B165" s="51" t="s">
        <v>294</v>
      </c>
      <c r="C165" s="52">
        <v>41380</v>
      </c>
      <c r="D165" s="53" t="s">
        <v>30</v>
      </c>
      <c r="E165" s="20" t="s">
        <v>50</v>
      </c>
      <c r="F165" s="20" t="s">
        <v>86</v>
      </c>
      <c r="G165" s="20" t="s">
        <v>19</v>
      </c>
      <c r="H165" s="21">
        <v>6785</v>
      </c>
      <c r="I165" s="21">
        <v>6785</v>
      </c>
    </row>
    <row r="166" spans="1:10" s="18" customFormat="1" ht="45">
      <c r="A166" s="54" t="s">
        <v>56</v>
      </c>
      <c r="B166" s="55" t="s">
        <v>295</v>
      </c>
      <c r="C166" s="52">
        <v>41382</v>
      </c>
      <c r="D166" s="53" t="s">
        <v>30</v>
      </c>
      <c r="E166" s="20" t="s">
        <v>57</v>
      </c>
      <c r="F166" s="20" t="s">
        <v>58</v>
      </c>
      <c r="G166" s="20" t="s">
        <v>21</v>
      </c>
      <c r="H166" s="21">
        <v>3033.37</v>
      </c>
      <c r="I166" s="21">
        <v>0</v>
      </c>
    </row>
    <row r="167" spans="1:10" s="18" customFormat="1" ht="45">
      <c r="A167" s="54" t="s">
        <v>227</v>
      </c>
      <c r="B167" s="74" t="s">
        <v>296</v>
      </c>
      <c r="C167" s="56">
        <v>41382</v>
      </c>
      <c r="D167" s="75" t="s">
        <v>30</v>
      </c>
      <c r="E167" s="20" t="s">
        <v>297</v>
      </c>
      <c r="F167" s="20" t="s">
        <v>58</v>
      </c>
      <c r="G167" s="20" t="s">
        <v>21</v>
      </c>
      <c r="H167" s="21">
        <v>18000</v>
      </c>
      <c r="I167" s="21">
        <v>0</v>
      </c>
    </row>
    <row r="168" spans="1:10" s="18" customFormat="1">
      <c r="A168" s="50" t="s">
        <v>92</v>
      </c>
      <c r="B168" s="55" t="s">
        <v>298</v>
      </c>
      <c r="C168" s="52">
        <v>41382</v>
      </c>
      <c r="D168" s="53" t="s">
        <v>92</v>
      </c>
      <c r="E168" s="20" t="s">
        <v>92</v>
      </c>
      <c r="F168" s="20" t="s">
        <v>92</v>
      </c>
      <c r="G168" s="20" t="s">
        <v>92</v>
      </c>
      <c r="H168" s="21">
        <v>0</v>
      </c>
      <c r="I168" s="21">
        <v>0</v>
      </c>
    </row>
    <row r="169" spans="1:10" s="18" customFormat="1" ht="30">
      <c r="A169" s="50" t="s">
        <v>67</v>
      </c>
      <c r="B169" s="74" t="s">
        <v>299</v>
      </c>
      <c r="C169" s="56">
        <v>41383</v>
      </c>
      <c r="D169" s="75" t="s">
        <v>30</v>
      </c>
      <c r="E169" s="20" t="s">
        <v>110</v>
      </c>
      <c r="F169" s="20" t="s">
        <v>300</v>
      </c>
      <c r="G169" s="20" t="s">
        <v>77</v>
      </c>
      <c r="H169" s="21">
        <v>206000</v>
      </c>
      <c r="I169" s="21">
        <v>0</v>
      </c>
    </row>
    <row r="170" spans="1:10" s="18" customFormat="1" ht="45">
      <c r="A170" s="54" t="s">
        <v>56</v>
      </c>
      <c r="B170" s="55" t="s">
        <v>301</v>
      </c>
      <c r="C170" s="52">
        <v>41383</v>
      </c>
      <c r="D170" s="53" t="s">
        <v>30</v>
      </c>
      <c r="E170" s="20" t="s">
        <v>57</v>
      </c>
      <c r="F170" s="20" t="s">
        <v>58</v>
      </c>
      <c r="G170" s="20" t="s">
        <v>21</v>
      </c>
      <c r="H170" s="21">
        <v>3302.02</v>
      </c>
      <c r="I170" s="21">
        <v>0</v>
      </c>
    </row>
    <row r="171" spans="1:10" s="18" customFormat="1" ht="45">
      <c r="A171" s="54" t="s">
        <v>56</v>
      </c>
      <c r="B171" s="76" t="s">
        <v>302</v>
      </c>
      <c r="C171" s="29">
        <v>41383</v>
      </c>
      <c r="D171" s="53" t="s">
        <v>30</v>
      </c>
      <c r="E171" s="20" t="s">
        <v>57</v>
      </c>
      <c r="F171" s="20" t="s">
        <v>58</v>
      </c>
      <c r="G171" s="20" t="s">
        <v>21</v>
      </c>
      <c r="H171" s="21">
        <v>16401.82</v>
      </c>
      <c r="I171" s="21">
        <v>0</v>
      </c>
    </row>
    <row r="172" spans="1:10" s="18" customFormat="1" ht="45">
      <c r="A172" s="50" t="s">
        <v>52</v>
      </c>
      <c r="B172" s="55" t="s">
        <v>303</v>
      </c>
      <c r="C172" s="52">
        <v>41383</v>
      </c>
      <c r="D172" s="53" t="s">
        <v>30</v>
      </c>
      <c r="E172" s="20" t="s">
        <v>304</v>
      </c>
      <c r="F172" s="20" t="s">
        <v>58</v>
      </c>
      <c r="G172" s="20" t="s">
        <v>21</v>
      </c>
      <c r="H172" s="21">
        <v>5685</v>
      </c>
      <c r="I172" s="21">
        <v>0</v>
      </c>
      <c r="J172" s="22"/>
    </row>
    <row r="173" spans="1:10" s="18" customFormat="1" ht="45">
      <c r="A173" s="54" t="s">
        <v>56</v>
      </c>
      <c r="B173" s="55" t="s">
        <v>305</v>
      </c>
      <c r="C173" s="52">
        <v>41388</v>
      </c>
      <c r="D173" s="53" t="s">
        <v>30</v>
      </c>
      <c r="E173" s="20" t="s">
        <v>57</v>
      </c>
      <c r="F173" s="20" t="s">
        <v>58</v>
      </c>
      <c r="G173" s="20" t="s">
        <v>21</v>
      </c>
      <c r="H173" s="21">
        <v>25079.66</v>
      </c>
      <c r="I173" s="21">
        <v>0</v>
      </c>
      <c r="J173" s="22"/>
    </row>
    <row r="174" spans="1:10" s="18" customFormat="1" ht="45">
      <c r="A174" s="50" t="s">
        <v>199</v>
      </c>
      <c r="B174" s="51" t="s">
        <v>306</v>
      </c>
      <c r="C174" s="52">
        <v>41388</v>
      </c>
      <c r="D174" s="53" t="s">
        <v>30</v>
      </c>
      <c r="E174" s="20" t="s">
        <v>307</v>
      </c>
      <c r="F174" s="20" t="s">
        <v>28</v>
      </c>
      <c r="G174" s="20" t="s">
        <v>19</v>
      </c>
      <c r="H174" s="21">
        <v>678259.33</v>
      </c>
      <c r="I174" s="21">
        <v>678259.33</v>
      </c>
    </row>
    <row r="175" spans="1:10" s="18" customFormat="1" ht="30">
      <c r="A175" s="50" t="s">
        <v>48</v>
      </c>
      <c r="B175" s="51" t="s">
        <v>308</v>
      </c>
      <c r="C175" s="77">
        <v>41389</v>
      </c>
      <c r="D175" s="53" t="s">
        <v>30</v>
      </c>
      <c r="E175" s="20" t="s">
        <v>50</v>
      </c>
      <c r="F175" s="20" t="s">
        <v>309</v>
      </c>
      <c r="G175" s="20" t="s">
        <v>19</v>
      </c>
      <c r="H175" s="21">
        <v>33630</v>
      </c>
      <c r="I175" s="21">
        <v>33630</v>
      </c>
    </row>
    <row r="176" spans="1:10" s="18" customFormat="1" ht="30">
      <c r="A176" s="50" t="s">
        <v>48</v>
      </c>
      <c r="B176" s="51" t="s">
        <v>310</v>
      </c>
      <c r="C176" s="52">
        <v>41389</v>
      </c>
      <c r="D176" s="53" t="s">
        <v>30</v>
      </c>
      <c r="E176" s="20" t="s">
        <v>50</v>
      </c>
      <c r="F176" s="20" t="s">
        <v>311</v>
      </c>
      <c r="G176" s="20" t="s">
        <v>24</v>
      </c>
      <c r="H176" s="21">
        <v>176185.5</v>
      </c>
      <c r="I176" s="21">
        <v>0</v>
      </c>
    </row>
    <row r="177" spans="1:16" s="18" customFormat="1" ht="30">
      <c r="A177" s="50" t="s">
        <v>48</v>
      </c>
      <c r="B177" s="51" t="s">
        <v>312</v>
      </c>
      <c r="C177" s="52">
        <v>41389</v>
      </c>
      <c r="D177" s="53" t="s">
        <v>30</v>
      </c>
      <c r="E177" s="20" t="s">
        <v>50</v>
      </c>
      <c r="F177" s="20" t="s">
        <v>311</v>
      </c>
      <c r="G177" s="20" t="s">
        <v>24</v>
      </c>
      <c r="H177" s="21">
        <v>64038.6</v>
      </c>
      <c r="I177" s="21">
        <v>0</v>
      </c>
    </row>
    <row r="178" spans="1:16" s="18" customFormat="1" ht="45">
      <c r="A178" s="50" t="s">
        <v>52</v>
      </c>
      <c r="B178" s="51" t="s">
        <v>313</v>
      </c>
      <c r="C178" s="52">
        <v>41390</v>
      </c>
      <c r="D178" s="53" t="s">
        <v>30</v>
      </c>
      <c r="E178" s="20" t="s">
        <v>54</v>
      </c>
      <c r="F178" s="20" t="s">
        <v>38</v>
      </c>
      <c r="G178" s="20" t="s">
        <v>19</v>
      </c>
      <c r="H178" s="21">
        <v>20138.71</v>
      </c>
      <c r="I178" s="21">
        <v>20138.71</v>
      </c>
    </row>
    <row r="179" spans="1:16" s="18" customFormat="1" ht="60">
      <c r="A179" s="50" t="s">
        <v>314</v>
      </c>
      <c r="B179" s="51" t="s">
        <v>315</v>
      </c>
      <c r="C179" s="52">
        <v>41394</v>
      </c>
      <c r="D179" s="53" t="s">
        <v>30</v>
      </c>
      <c r="E179" s="20" t="s">
        <v>316</v>
      </c>
      <c r="F179" s="20" t="s">
        <v>31</v>
      </c>
      <c r="G179" s="20" t="s">
        <v>24</v>
      </c>
      <c r="H179" s="21">
        <v>134992</v>
      </c>
      <c r="I179" s="21">
        <v>0</v>
      </c>
    </row>
    <row r="180" spans="1:16" s="18" customFormat="1" ht="45">
      <c r="A180" s="50" t="s">
        <v>151</v>
      </c>
      <c r="B180" s="51" t="s">
        <v>317</v>
      </c>
      <c r="C180" s="52">
        <v>41394</v>
      </c>
      <c r="D180" s="53" t="s">
        <v>30</v>
      </c>
      <c r="E180" s="20" t="s">
        <v>153</v>
      </c>
      <c r="F180" s="20" t="s">
        <v>154</v>
      </c>
      <c r="G180" s="20" t="s">
        <v>19</v>
      </c>
      <c r="H180" s="21">
        <v>47200</v>
      </c>
      <c r="I180" s="21">
        <v>47200</v>
      </c>
    </row>
    <row r="181" spans="1:16" s="18" customFormat="1" ht="30">
      <c r="A181" s="50" t="s">
        <v>48</v>
      </c>
      <c r="B181" s="51" t="s">
        <v>318</v>
      </c>
      <c r="C181" s="52">
        <v>41394</v>
      </c>
      <c r="D181" s="53" t="s">
        <v>30</v>
      </c>
      <c r="E181" s="20" t="s">
        <v>50</v>
      </c>
      <c r="F181" s="20" t="s">
        <v>319</v>
      </c>
      <c r="G181" s="20" t="s">
        <v>24</v>
      </c>
      <c r="H181" s="21">
        <v>2283.3000000000002</v>
      </c>
      <c r="I181" s="21">
        <v>0</v>
      </c>
    </row>
    <row r="182" spans="1:16" s="18" customFormat="1" ht="45">
      <c r="A182" s="78" t="s">
        <v>120</v>
      </c>
      <c r="B182" s="61" t="s">
        <v>121</v>
      </c>
      <c r="C182" s="62">
        <v>41394</v>
      </c>
      <c r="D182" s="60" t="s">
        <v>30</v>
      </c>
      <c r="E182" s="20" t="s">
        <v>122</v>
      </c>
      <c r="F182" s="20" t="s">
        <v>123</v>
      </c>
      <c r="G182" s="20" t="s">
        <v>124</v>
      </c>
      <c r="H182" s="21">
        <v>27319.95</v>
      </c>
      <c r="I182" s="21">
        <v>27319.95</v>
      </c>
    </row>
    <row r="183" spans="1:16" s="18" customFormat="1" ht="45">
      <c r="A183" s="78" t="s">
        <v>120</v>
      </c>
      <c r="B183" s="58" t="s">
        <v>121</v>
      </c>
      <c r="C183" s="62">
        <v>41394</v>
      </c>
      <c r="D183" s="60" t="s">
        <v>30</v>
      </c>
      <c r="E183" s="20" t="s">
        <v>125</v>
      </c>
      <c r="F183" s="20" t="s">
        <v>126</v>
      </c>
      <c r="G183" s="20" t="s">
        <v>19</v>
      </c>
      <c r="H183" s="21">
        <v>151866</v>
      </c>
      <c r="I183" s="21">
        <v>151866</v>
      </c>
    </row>
    <row r="184" spans="1:16" s="18" customFormat="1" ht="45">
      <c r="A184" s="78" t="s">
        <v>56</v>
      </c>
      <c r="B184" s="58" t="s">
        <v>121</v>
      </c>
      <c r="C184" s="62">
        <v>41394</v>
      </c>
      <c r="D184" s="60" t="s">
        <v>30</v>
      </c>
      <c r="E184" s="20" t="s">
        <v>127</v>
      </c>
      <c r="F184" s="20" t="s">
        <v>128</v>
      </c>
      <c r="G184" s="20" t="s">
        <v>21</v>
      </c>
      <c r="H184" s="21">
        <v>7320</v>
      </c>
      <c r="I184" s="21"/>
    </row>
    <row r="185" spans="1:16" s="18" customFormat="1" ht="30">
      <c r="A185" s="78" t="s">
        <v>132</v>
      </c>
      <c r="B185" s="58" t="s">
        <v>121</v>
      </c>
      <c r="C185" s="62">
        <v>41394</v>
      </c>
      <c r="D185" s="60" t="s">
        <v>30</v>
      </c>
      <c r="E185" s="20" t="s">
        <v>133</v>
      </c>
      <c r="F185" s="20" t="s">
        <v>134</v>
      </c>
      <c r="G185" s="20" t="s">
        <v>19</v>
      </c>
      <c r="H185" s="21">
        <f>10620+3540</f>
        <v>14160</v>
      </c>
      <c r="I185" s="21">
        <f>10620+3540</f>
        <v>14160</v>
      </c>
    </row>
    <row r="186" spans="1:16" s="18" customFormat="1" ht="60">
      <c r="A186" s="78" t="s">
        <v>129</v>
      </c>
      <c r="B186" s="58" t="s">
        <v>121</v>
      </c>
      <c r="C186" s="62">
        <v>41394</v>
      </c>
      <c r="D186" s="60" t="s">
        <v>30</v>
      </c>
      <c r="E186" s="20" t="s">
        <v>135</v>
      </c>
      <c r="F186" s="20" t="s">
        <v>320</v>
      </c>
      <c r="G186" s="20" t="s">
        <v>19</v>
      </c>
      <c r="H186" s="21">
        <v>63160</v>
      </c>
      <c r="I186" s="21">
        <v>63160</v>
      </c>
    </row>
    <row r="187" spans="1:16" s="18" customFormat="1" ht="60">
      <c r="A187" s="78" t="s">
        <v>139</v>
      </c>
      <c r="B187" s="58" t="s">
        <v>121</v>
      </c>
      <c r="C187" s="62">
        <v>41394</v>
      </c>
      <c r="D187" s="60" t="s">
        <v>30</v>
      </c>
      <c r="E187" s="20" t="s">
        <v>140</v>
      </c>
      <c r="F187" s="20" t="s">
        <v>141</v>
      </c>
      <c r="G187" s="20" t="s">
        <v>19</v>
      </c>
      <c r="H187" s="21">
        <f>9440+6230.4</f>
        <v>15670.4</v>
      </c>
      <c r="I187" s="21">
        <f>9440+6230.4</f>
        <v>15670.4</v>
      </c>
    </row>
    <row r="188" spans="1:16" s="18" customFormat="1" ht="60">
      <c r="A188" s="78" t="s">
        <v>142</v>
      </c>
      <c r="B188" s="58" t="s">
        <v>121</v>
      </c>
      <c r="C188" s="62">
        <v>41394</v>
      </c>
      <c r="D188" s="60" t="s">
        <v>30</v>
      </c>
      <c r="E188" s="20" t="s">
        <v>143</v>
      </c>
      <c r="F188" s="20" t="s">
        <v>144</v>
      </c>
      <c r="G188" s="20" t="s">
        <v>18</v>
      </c>
      <c r="H188" s="21">
        <v>7670</v>
      </c>
      <c r="I188" s="21"/>
    </row>
    <row r="189" spans="1:16" s="18" customFormat="1" ht="45">
      <c r="A189" s="54" t="s">
        <v>56</v>
      </c>
      <c r="B189" s="55" t="s">
        <v>321</v>
      </c>
      <c r="C189" s="52">
        <v>41396</v>
      </c>
      <c r="D189" s="53" t="s">
        <v>30</v>
      </c>
      <c r="E189" s="20" t="s">
        <v>57</v>
      </c>
      <c r="F189" s="20" t="s">
        <v>58</v>
      </c>
      <c r="G189" s="20" t="s">
        <v>21</v>
      </c>
      <c r="H189" s="21">
        <v>8228.61</v>
      </c>
      <c r="I189" s="21">
        <v>0</v>
      </c>
    </row>
    <row r="190" spans="1:16" s="18" customFormat="1" ht="45">
      <c r="A190" s="50" t="s">
        <v>179</v>
      </c>
      <c r="B190" s="51" t="s">
        <v>322</v>
      </c>
      <c r="C190" s="52">
        <v>41397</v>
      </c>
      <c r="D190" s="53" t="s">
        <v>30</v>
      </c>
      <c r="E190" s="20" t="s">
        <v>201</v>
      </c>
      <c r="F190" s="20" t="s">
        <v>323</v>
      </c>
      <c r="G190" s="20" t="s">
        <v>21</v>
      </c>
      <c r="H190" s="21">
        <v>2829.64</v>
      </c>
      <c r="I190" s="21">
        <v>0</v>
      </c>
    </row>
    <row r="191" spans="1:16" s="23" customFormat="1" ht="45">
      <c r="A191" s="54" t="s">
        <v>56</v>
      </c>
      <c r="B191" s="51" t="s">
        <v>324</v>
      </c>
      <c r="C191" s="52">
        <v>41397</v>
      </c>
      <c r="D191" s="53" t="s">
        <v>30</v>
      </c>
      <c r="E191" s="20" t="s">
        <v>325</v>
      </c>
      <c r="F191" s="20" t="s">
        <v>58</v>
      </c>
      <c r="G191" s="20" t="s">
        <v>21</v>
      </c>
      <c r="H191" s="21">
        <v>13472.96</v>
      </c>
      <c r="I191" s="21">
        <v>0</v>
      </c>
      <c r="J191" s="18"/>
      <c r="K191" s="18"/>
      <c r="L191" s="18"/>
      <c r="M191" s="18"/>
      <c r="N191" s="18"/>
      <c r="O191" s="18"/>
      <c r="P191" s="18"/>
    </row>
    <row r="192" spans="1:16" s="18" customFormat="1" ht="45">
      <c r="A192" s="54" t="s">
        <v>56</v>
      </c>
      <c r="B192" s="51" t="s">
        <v>326</v>
      </c>
      <c r="C192" s="52">
        <v>41397</v>
      </c>
      <c r="D192" s="53" t="s">
        <v>30</v>
      </c>
      <c r="E192" s="20" t="s">
        <v>325</v>
      </c>
      <c r="F192" s="20" t="s">
        <v>58</v>
      </c>
      <c r="G192" s="20" t="s">
        <v>21</v>
      </c>
      <c r="H192" s="21">
        <v>29807.96</v>
      </c>
      <c r="I192" s="21">
        <v>0</v>
      </c>
    </row>
    <row r="193" spans="1:16" s="18" customFormat="1" ht="45">
      <c r="A193" s="50" t="s">
        <v>67</v>
      </c>
      <c r="B193" s="51" t="s">
        <v>327</v>
      </c>
      <c r="C193" s="77">
        <v>41400</v>
      </c>
      <c r="D193" s="53" t="s">
        <v>30</v>
      </c>
      <c r="E193" s="20" t="s">
        <v>69</v>
      </c>
      <c r="F193" s="20" t="s">
        <v>70</v>
      </c>
      <c r="G193" s="20" t="s">
        <v>19</v>
      </c>
      <c r="H193" s="21">
        <v>242000</v>
      </c>
      <c r="I193" s="21">
        <v>242000</v>
      </c>
    </row>
    <row r="194" spans="1:16" s="18" customFormat="1" ht="45">
      <c r="A194" s="50" t="s">
        <v>155</v>
      </c>
      <c r="B194" s="51" t="s">
        <v>328</v>
      </c>
      <c r="C194" s="52">
        <v>41400</v>
      </c>
      <c r="D194" s="53" t="s">
        <v>30</v>
      </c>
      <c r="E194" s="20" t="s">
        <v>329</v>
      </c>
      <c r="F194" s="20" t="s">
        <v>330</v>
      </c>
      <c r="G194" s="20" t="s">
        <v>24</v>
      </c>
      <c r="H194" s="21">
        <v>28000</v>
      </c>
      <c r="I194" s="21">
        <v>0</v>
      </c>
    </row>
    <row r="195" spans="1:16" s="18" customFormat="1" ht="45">
      <c r="A195" s="54" t="s">
        <v>56</v>
      </c>
      <c r="B195" s="55" t="s">
        <v>331</v>
      </c>
      <c r="C195" s="52">
        <v>41401</v>
      </c>
      <c r="D195" s="53" t="s">
        <v>30</v>
      </c>
      <c r="E195" s="20" t="s">
        <v>57</v>
      </c>
      <c r="F195" s="20" t="s">
        <v>58</v>
      </c>
      <c r="G195" s="20" t="s">
        <v>21</v>
      </c>
      <c r="H195" s="21">
        <v>24344.21</v>
      </c>
      <c r="I195" s="21">
        <v>0</v>
      </c>
      <c r="K195" s="23"/>
      <c r="L195" s="23"/>
      <c r="M195" s="23"/>
      <c r="N195" s="23"/>
      <c r="O195" s="23"/>
      <c r="P195" s="23"/>
    </row>
    <row r="196" spans="1:16" s="18" customFormat="1" ht="45">
      <c r="A196" s="54" t="s">
        <v>56</v>
      </c>
      <c r="B196" s="55" t="s">
        <v>332</v>
      </c>
      <c r="C196" s="52">
        <v>41401</v>
      </c>
      <c r="D196" s="53" t="s">
        <v>30</v>
      </c>
      <c r="E196" s="20" t="s">
        <v>57</v>
      </c>
      <c r="F196" s="20" t="s">
        <v>58</v>
      </c>
      <c r="G196" s="20" t="s">
        <v>21</v>
      </c>
      <c r="H196" s="21">
        <v>5185.97</v>
      </c>
      <c r="I196" s="21">
        <v>0</v>
      </c>
    </row>
    <row r="197" spans="1:16" s="18" customFormat="1" ht="45">
      <c r="A197" s="50" t="s">
        <v>101</v>
      </c>
      <c r="B197" s="55" t="s">
        <v>333</v>
      </c>
      <c r="C197" s="52">
        <v>41401</v>
      </c>
      <c r="D197" s="53" t="s">
        <v>30</v>
      </c>
      <c r="E197" s="20" t="s">
        <v>114</v>
      </c>
      <c r="F197" s="20" t="s">
        <v>58</v>
      </c>
      <c r="G197" s="20" t="s">
        <v>21</v>
      </c>
      <c r="H197" s="21">
        <v>2140</v>
      </c>
      <c r="I197" s="21">
        <v>0</v>
      </c>
    </row>
    <row r="198" spans="1:16" s="18" customFormat="1" ht="45">
      <c r="A198" s="50" t="s">
        <v>52</v>
      </c>
      <c r="B198" s="55" t="s">
        <v>334</v>
      </c>
      <c r="C198" s="52">
        <v>41401</v>
      </c>
      <c r="D198" s="53" t="s">
        <v>30</v>
      </c>
      <c r="E198" s="20" t="s">
        <v>54</v>
      </c>
      <c r="F198" s="20" t="s">
        <v>58</v>
      </c>
      <c r="G198" s="20" t="s">
        <v>21</v>
      </c>
      <c r="H198" s="21">
        <v>950</v>
      </c>
      <c r="I198" s="21">
        <v>0</v>
      </c>
    </row>
    <row r="199" spans="1:16" s="18" customFormat="1" ht="45">
      <c r="A199" s="50" t="s">
        <v>78</v>
      </c>
      <c r="B199" s="58" t="s">
        <v>335</v>
      </c>
      <c r="C199" s="14">
        <v>41401</v>
      </c>
      <c r="D199" s="60" t="s">
        <v>30</v>
      </c>
      <c r="E199" s="20" t="s">
        <v>80</v>
      </c>
      <c r="F199" s="20" t="s">
        <v>58</v>
      </c>
      <c r="G199" s="20" t="s">
        <v>21</v>
      </c>
      <c r="H199" s="21">
        <v>49419.1</v>
      </c>
      <c r="I199" s="21"/>
    </row>
    <row r="200" spans="1:16" s="18" customFormat="1" ht="45">
      <c r="A200" s="50" t="s">
        <v>52</v>
      </c>
      <c r="B200" s="55" t="s">
        <v>336</v>
      </c>
      <c r="C200" s="52">
        <v>41403</v>
      </c>
      <c r="D200" s="53" t="s">
        <v>30</v>
      </c>
      <c r="E200" s="20" t="s">
        <v>54</v>
      </c>
      <c r="F200" s="20" t="s">
        <v>58</v>
      </c>
      <c r="G200" s="20" t="s">
        <v>21</v>
      </c>
      <c r="H200" s="21">
        <v>680</v>
      </c>
      <c r="I200" s="21">
        <v>0</v>
      </c>
    </row>
    <row r="201" spans="1:16" s="18" customFormat="1" ht="45">
      <c r="A201" s="63" t="s">
        <v>337</v>
      </c>
      <c r="B201" s="58" t="s">
        <v>338</v>
      </c>
      <c r="C201" s="9">
        <v>41404</v>
      </c>
      <c r="D201" s="60" t="s">
        <v>30</v>
      </c>
      <c r="E201" s="20" t="s">
        <v>339</v>
      </c>
      <c r="F201" s="20" t="s">
        <v>340</v>
      </c>
      <c r="G201" s="20" t="s">
        <v>24</v>
      </c>
      <c r="H201" s="21">
        <v>9355.94</v>
      </c>
      <c r="I201" s="21"/>
    </row>
    <row r="202" spans="1:16" s="18" customFormat="1" ht="45">
      <c r="A202" s="54" t="s">
        <v>56</v>
      </c>
      <c r="B202" s="55" t="s">
        <v>341</v>
      </c>
      <c r="C202" s="52">
        <v>41408</v>
      </c>
      <c r="D202" s="53" t="s">
        <v>30</v>
      </c>
      <c r="E202" s="20" t="s">
        <v>57</v>
      </c>
      <c r="F202" s="20" t="s">
        <v>58</v>
      </c>
      <c r="G202" s="20" t="s">
        <v>21</v>
      </c>
      <c r="H202" s="21">
        <v>10428.75</v>
      </c>
      <c r="I202" s="21">
        <v>0</v>
      </c>
    </row>
    <row r="203" spans="1:16" s="18" customFormat="1" ht="45">
      <c r="A203" s="50" t="s">
        <v>48</v>
      </c>
      <c r="B203" s="51" t="s">
        <v>342</v>
      </c>
      <c r="C203" s="52">
        <v>41408</v>
      </c>
      <c r="D203" s="53" t="s">
        <v>30</v>
      </c>
      <c r="E203" s="20" t="s">
        <v>50</v>
      </c>
      <c r="F203" s="20" t="s">
        <v>82</v>
      </c>
      <c r="G203" s="20" t="s">
        <v>21</v>
      </c>
      <c r="H203" s="21">
        <v>11210</v>
      </c>
      <c r="I203" s="21">
        <v>0</v>
      </c>
    </row>
    <row r="204" spans="1:16" s="18" customFormat="1" ht="45">
      <c r="A204" s="50" t="s">
        <v>52</v>
      </c>
      <c r="B204" s="51" t="s">
        <v>343</v>
      </c>
      <c r="C204" s="52">
        <v>41409</v>
      </c>
      <c r="D204" s="53" t="s">
        <v>30</v>
      </c>
      <c r="E204" s="20" t="s">
        <v>54</v>
      </c>
      <c r="F204" s="20" t="s">
        <v>38</v>
      </c>
      <c r="G204" s="20" t="s">
        <v>19</v>
      </c>
      <c r="H204" s="21">
        <v>8475.85</v>
      </c>
      <c r="I204" s="21">
        <v>8475.85</v>
      </c>
    </row>
    <row r="205" spans="1:16" s="18" customFormat="1" ht="45">
      <c r="A205" s="50" t="s">
        <v>179</v>
      </c>
      <c r="B205" s="73" t="s">
        <v>344</v>
      </c>
      <c r="C205" s="29">
        <v>41410</v>
      </c>
      <c r="D205" s="53" t="s">
        <v>30</v>
      </c>
      <c r="E205" s="20" t="s">
        <v>181</v>
      </c>
      <c r="F205" s="20" t="s">
        <v>25</v>
      </c>
      <c r="G205" s="20" t="s">
        <v>20</v>
      </c>
      <c r="H205" s="21">
        <v>14999.99</v>
      </c>
      <c r="I205" s="21">
        <v>14999.99</v>
      </c>
    </row>
    <row r="206" spans="1:16" s="18" customFormat="1" ht="45">
      <c r="A206" s="54" t="s">
        <v>56</v>
      </c>
      <c r="B206" s="55" t="s">
        <v>345</v>
      </c>
      <c r="C206" s="52">
        <v>41410</v>
      </c>
      <c r="D206" s="53" t="s">
        <v>30</v>
      </c>
      <c r="E206" s="20" t="s">
        <v>57</v>
      </c>
      <c r="F206" s="20" t="s">
        <v>58</v>
      </c>
      <c r="G206" s="20" t="s">
        <v>21</v>
      </c>
      <c r="H206" s="21">
        <v>5198.66</v>
      </c>
      <c r="I206" s="21">
        <v>0</v>
      </c>
    </row>
    <row r="207" spans="1:16" s="18" customFormat="1" ht="45">
      <c r="A207" s="50" t="s">
        <v>199</v>
      </c>
      <c r="B207" s="51" t="s">
        <v>346</v>
      </c>
      <c r="C207" s="52">
        <v>41410</v>
      </c>
      <c r="D207" s="53" t="s">
        <v>30</v>
      </c>
      <c r="E207" s="20" t="s">
        <v>347</v>
      </c>
      <c r="F207" s="20" t="s">
        <v>348</v>
      </c>
      <c r="G207" s="20" t="s">
        <v>24</v>
      </c>
      <c r="H207" s="21">
        <v>23069</v>
      </c>
      <c r="I207" s="21">
        <v>0</v>
      </c>
    </row>
    <row r="208" spans="1:16" s="18" customFormat="1" ht="45">
      <c r="A208" s="50" t="s">
        <v>199</v>
      </c>
      <c r="B208" s="51" t="s">
        <v>349</v>
      </c>
      <c r="C208" s="52">
        <v>41410</v>
      </c>
      <c r="D208" s="53" t="s">
        <v>30</v>
      </c>
      <c r="E208" s="20" t="s">
        <v>350</v>
      </c>
      <c r="F208" s="20" t="s">
        <v>28</v>
      </c>
      <c r="G208" s="20" t="s">
        <v>19</v>
      </c>
      <c r="H208" s="21">
        <v>179078.62</v>
      </c>
      <c r="I208" s="21">
        <v>179078.62</v>
      </c>
    </row>
    <row r="209" spans="1:9" s="18" customFormat="1" ht="30">
      <c r="A209" s="50" t="s">
        <v>78</v>
      </c>
      <c r="B209" s="51" t="s">
        <v>351</v>
      </c>
      <c r="C209" s="52">
        <v>41411</v>
      </c>
      <c r="D209" s="53" t="s">
        <v>30</v>
      </c>
      <c r="E209" s="20" t="s">
        <v>80</v>
      </c>
      <c r="F209" s="20" t="s">
        <v>352</v>
      </c>
      <c r="G209" s="20" t="s">
        <v>24</v>
      </c>
      <c r="H209" s="21">
        <v>31771.49</v>
      </c>
      <c r="I209" s="21">
        <v>0</v>
      </c>
    </row>
    <row r="210" spans="1:9" s="18" customFormat="1" ht="45">
      <c r="A210" s="54" t="s">
        <v>227</v>
      </c>
      <c r="B210" s="51" t="s">
        <v>353</v>
      </c>
      <c r="C210" s="52">
        <v>41415</v>
      </c>
      <c r="D210" s="53" t="s">
        <v>30</v>
      </c>
      <c r="E210" s="20" t="s">
        <v>354</v>
      </c>
      <c r="F210" s="20" t="s">
        <v>58</v>
      </c>
      <c r="G210" s="20" t="s">
        <v>24</v>
      </c>
      <c r="H210" s="21">
        <v>133500</v>
      </c>
      <c r="I210" s="21">
        <v>0</v>
      </c>
    </row>
    <row r="211" spans="1:9" s="18" customFormat="1" ht="45">
      <c r="A211" s="54" t="s">
        <v>56</v>
      </c>
      <c r="B211" s="55" t="s">
        <v>355</v>
      </c>
      <c r="C211" s="52">
        <v>41416</v>
      </c>
      <c r="D211" s="53" t="s">
        <v>30</v>
      </c>
      <c r="E211" s="20" t="s">
        <v>356</v>
      </c>
      <c r="F211" s="20" t="s">
        <v>58</v>
      </c>
      <c r="G211" s="20" t="s">
        <v>21</v>
      </c>
      <c r="H211" s="21">
        <v>389.9</v>
      </c>
      <c r="I211" s="21">
        <v>0</v>
      </c>
    </row>
    <row r="212" spans="1:9" s="18" customFormat="1" ht="45">
      <c r="A212" s="54" t="s">
        <v>56</v>
      </c>
      <c r="B212" s="55" t="s">
        <v>357</v>
      </c>
      <c r="C212" s="52">
        <v>41416</v>
      </c>
      <c r="D212" s="53" t="s">
        <v>30</v>
      </c>
      <c r="E212" s="20" t="s">
        <v>57</v>
      </c>
      <c r="F212" s="20" t="s">
        <v>58</v>
      </c>
      <c r="G212" s="20" t="s">
        <v>21</v>
      </c>
      <c r="H212" s="21">
        <v>27725.200000000001</v>
      </c>
      <c r="I212" s="21">
        <v>0</v>
      </c>
    </row>
    <row r="213" spans="1:9" s="18" customFormat="1" ht="45">
      <c r="A213" s="50" t="s">
        <v>52</v>
      </c>
      <c r="B213" s="55" t="s">
        <v>358</v>
      </c>
      <c r="C213" s="52">
        <v>41416</v>
      </c>
      <c r="D213" s="53" t="s">
        <v>30</v>
      </c>
      <c r="E213" s="20" t="s">
        <v>54</v>
      </c>
      <c r="F213" s="20" t="s">
        <v>58</v>
      </c>
      <c r="G213" s="20" t="s">
        <v>21</v>
      </c>
      <c r="H213" s="21">
        <v>4800</v>
      </c>
      <c r="I213" s="21">
        <v>0</v>
      </c>
    </row>
    <row r="214" spans="1:9" s="18" customFormat="1" ht="45">
      <c r="A214" s="50" t="s">
        <v>199</v>
      </c>
      <c r="B214" s="51" t="s">
        <v>359</v>
      </c>
      <c r="C214" s="52">
        <v>41416</v>
      </c>
      <c r="D214" s="53" t="s">
        <v>30</v>
      </c>
      <c r="E214" s="20" t="s">
        <v>307</v>
      </c>
      <c r="F214" s="20" t="s">
        <v>360</v>
      </c>
      <c r="G214" s="20" t="s">
        <v>19</v>
      </c>
      <c r="H214" s="21">
        <v>386298.53</v>
      </c>
      <c r="I214" s="21">
        <v>386298.53</v>
      </c>
    </row>
    <row r="215" spans="1:9" s="18" customFormat="1" ht="45">
      <c r="A215" s="50" t="s">
        <v>179</v>
      </c>
      <c r="B215" s="51" t="s">
        <v>361</v>
      </c>
      <c r="C215" s="52">
        <v>41417</v>
      </c>
      <c r="D215" s="53" t="s">
        <v>30</v>
      </c>
      <c r="E215" s="20" t="s">
        <v>362</v>
      </c>
      <c r="F215" s="20" t="s">
        <v>182</v>
      </c>
      <c r="G215" s="20" t="s">
        <v>24</v>
      </c>
      <c r="H215" s="21">
        <v>42400</v>
      </c>
      <c r="I215" s="21">
        <v>0</v>
      </c>
    </row>
    <row r="216" spans="1:9" s="18" customFormat="1" ht="45">
      <c r="A216" s="50" t="s">
        <v>179</v>
      </c>
      <c r="B216" s="51" t="s">
        <v>363</v>
      </c>
      <c r="C216" s="52">
        <v>41417</v>
      </c>
      <c r="D216" s="53" t="s">
        <v>30</v>
      </c>
      <c r="E216" s="20" t="s">
        <v>181</v>
      </c>
      <c r="F216" s="20" t="s">
        <v>323</v>
      </c>
      <c r="G216" s="20" t="s">
        <v>21</v>
      </c>
      <c r="H216" s="21">
        <v>31742</v>
      </c>
      <c r="I216" s="21">
        <v>0</v>
      </c>
    </row>
    <row r="217" spans="1:9" s="18" customFormat="1" ht="45">
      <c r="A217" s="50" t="s">
        <v>52</v>
      </c>
      <c r="B217" s="55" t="s">
        <v>364</v>
      </c>
      <c r="C217" s="52">
        <v>41417</v>
      </c>
      <c r="D217" s="53" t="s">
        <v>30</v>
      </c>
      <c r="E217" s="20" t="s">
        <v>54</v>
      </c>
      <c r="F217" s="20" t="s">
        <v>58</v>
      </c>
      <c r="G217" s="20" t="s">
        <v>21</v>
      </c>
      <c r="H217" s="21">
        <v>1278</v>
      </c>
      <c r="I217" s="21">
        <v>0</v>
      </c>
    </row>
    <row r="218" spans="1:9" s="18" customFormat="1" ht="45">
      <c r="A218" s="50" t="s">
        <v>48</v>
      </c>
      <c r="B218" s="51" t="s">
        <v>365</v>
      </c>
      <c r="C218" s="52">
        <v>41423</v>
      </c>
      <c r="D218" s="53" t="s">
        <v>30</v>
      </c>
      <c r="E218" s="20" t="s">
        <v>50</v>
      </c>
      <c r="F218" s="20" t="s">
        <v>86</v>
      </c>
      <c r="G218" s="20" t="s">
        <v>19</v>
      </c>
      <c r="H218" s="21">
        <v>2301</v>
      </c>
      <c r="I218" s="21">
        <v>2301</v>
      </c>
    </row>
    <row r="219" spans="1:9" s="18" customFormat="1" ht="45">
      <c r="A219" s="78" t="s">
        <v>120</v>
      </c>
      <c r="B219" s="61" t="s">
        <v>121</v>
      </c>
      <c r="C219" s="62">
        <v>41424</v>
      </c>
      <c r="D219" s="60" t="s">
        <v>30</v>
      </c>
      <c r="E219" s="20" t="s">
        <v>122</v>
      </c>
      <c r="F219" s="20" t="s">
        <v>123</v>
      </c>
      <c r="G219" s="20" t="s">
        <v>124</v>
      </c>
      <c r="H219" s="21">
        <v>27319.95</v>
      </c>
      <c r="I219" s="21">
        <v>27319.95</v>
      </c>
    </row>
    <row r="220" spans="1:9" s="18" customFormat="1" ht="45">
      <c r="A220" s="78" t="s">
        <v>120</v>
      </c>
      <c r="B220" s="58" t="s">
        <v>121</v>
      </c>
      <c r="C220" s="62">
        <v>41424</v>
      </c>
      <c r="D220" s="60" t="s">
        <v>30</v>
      </c>
      <c r="E220" s="20" t="s">
        <v>125</v>
      </c>
      <c r="F220" s="20" t="s">
        <v>126</v>
      </c>
      <c r="G220" s="20" t="s">
        <v>19</v>
      </c>
      <c r="H220" s="21">
        <v>144078</v>
      </c>
      <c r="I220" s="21">
        <v>144078</v>
      </c>
    </row>
    <row r="221" spans="1:9" s="18" customFormat="1" ht="45">
      <c r="A221" s="78" t="s">
        <v>56</v>
      </c>
      <c r="B221" s="58" t="s">
        <v>121</v>
      </c>
      <c r="C221" s="62">
        <v>41424</v>
      </c>
      <c r="D221" s="60" t="s">
        <v>30</v>
      </c>
      <c r="E221" s="20" t="s">
        <v>127</v>
      </c>
      <c r="F221" s="20" t="s">
        <v>128</v>
      </c>
      <c r="G221" s="20" t="s">
        <v>21</v>
      </c>
      <c r="H221" s="21">
        <v>9360</v>
      </c>
      <c r="I221" s="21"/>
    </row>
    <row r="222" spans="1:9" s="18" customFormat="1" ht="30">
      <c r="A222" s="78" t="s">
        <v>132</v>
      </c>
      <c r="B222" s="58" t="s">
        <v>121</v>
      </c>
      <c r="C222" s="62">
        <v>41424</v>
      </c>
      <c r="D222" s="60" t="s">
        <v>30</v>
      </c>
      <c r="E222" s="20" t="s">
        <v>133</v>
      </c>
      <c r="F222" s="20" t="s">
        <v>134</v>
      </c>
      <c r="G222" s="20" t="s">
        <v>19</v>
      </c>
      <c r="H222" s="21">
        <f>10620+3540</f>
        <v>14160</v>
      </c>
      <c r="I222" s="21">
        <f>10620+3540</f>
        <v>14160</v>
      </c>
    </row>
    <row r="223" spans="1:9" s="18" customFormat="1" ht="60">
      <c r="A223" s="78" t="s">
        <v>129</v>
      </c>
      <c r="B223" s="58" t="s">
        <v>121</v>
      </c>
      <c r="C223" s="62">
        <v>41424</v>
      </c>
      <c r="D223" s="60" t="s">
        <v>30</v>
      </c>
      <c r="E223" s="20" t="s">
        <v>135</v>
      </c>
      <c r="F223" s="20" t="s">
        <v>320</v>
      </c>
      <c r="G223" s="20" t="s">
        <v>19</v>
      </c>
      <c r="H223" s="21">
        <v>63160</v>
      </c>
      <c r="I223" s="21">
        <v>63160</v>
      </c>
    </row>
    <row r="224" spans="1:9" s="18" customFormat="1" ht="45">
      <c r="A224" s="78" t="s">
        <v>136</v>
      </c>
      <c r="B224" s="58" t="s">
        <v>121</v>
      </c>
      <c r="C224" s="62">
        <v>41424</v>
      </c>
      <c r="D224" s="60" t="s">
        <v>30</v>
      </c>
      <c r="E224" s="20" t="s">
        <v>137</v>
      </c>
      <c r="F224" s="20" t="s">
        <v>138</v>
      </c>
      <c r="G224" s="20" t="s">
        <v>19</v>
      </c>
      <c r="H224" s="21">
        <v>26044</v>
      </c>
      <c r="I224" s="21">
        <v>26044</v>
      </c>
    </row>
    <row r="225" spans="1:9" s="18" customFormat="1" ht="60">
      <c r="A225" s="78" t="s">
        <v>139</v>
      </c>
      <c r="B225" s="58" t="s">
        <v>121</v>
      </c>
      <c r="C225" s="62">
        <v>41424</v>
      </c>
      <c r="D225" s="60" t="s">
        <v>30</v>
      </c>
      <c r="E225" s="20" t="s">
        <v>140</v>
      </c>
      <c r="F225" s="20" t="s">
        <v>141</v>
      </c>
      <c r="G225" s="20" t="s">
        <v>19</v>
      </c>
      <c r="H225" s="21">
        <v>9440</v>
      </c>
      <c r="I225" s="21">
        <v>9440</v>
      </c>
    </row>
    <row r="226" spans="1:9" s="18" customFormat="1" ht="60">
      <c r="A226" s="78" t="s">
        <v>142</v>
      </c>
      <c r="B226" s="58" t="s">
        <v>121</v>
      </c>
      <c r="C226" s="62">
        <v>41424</v>
      </c>
      <c r="D226" s="60" t="s">
        <v>30</v>
      </c>
      <c r="E226" s="20" t="s">
        <v>143</v>
      </c>
      <c r="F226" s="20" t="s">
        <v>144</v>
      </c>
      <c r="G226" s="20" t="s">
        <v>18</v>
      </c>
      <c r="H226" s="21">
        <v>7670</v>
      </c>
      <c r="I226" s="21"/>
    </row>
    <row r="227" spans="1:9" s="18" customFormat="1" ht="60">
      <c r="A227" s="63" t="s">
        <v>52</v>
      </c>
      <c r="B227" s="64" t="s">
        <v>366</v>
      </c>
      <c r="C227" s="9">
        <v>41424</v>
      </c>
      <c r="D227" s="60" t="s">
        <v>30</v>
      </c>
      <c r="E227" s="20" t="s">
        <v>367</v>
      </c>
      <c r="F227" s="20" t="s">
        <v>368</v>
      </c>
      <c r="G227" s="20" t="s">
        <v>19</v>
      </c>
      <c r="H227" s="21">
        <v>6799.98</v>
      </c>
      <c r="I227" s="21">
        <v>6799.98</v>
      </c>
    </row>
    <row r="228" spans="1:9" s="18" customFormat="1" ht="45">
      <c r="A228" s="63" t="s">
        <v>52</v>
      </c>
      <c r="B228" s="64" t="s">
        <v>145</v>
      </c>
      <c r="C228" s="9">
        <v>41424</v>
      </c>
      <c r="D228" s="60" t="s">
        <v>30</v>
      </c>
      <c r="E228" s="20" t="s">
        <v>146</v>
      </c>
      <c r="F228" s="20" t="s">
        <v>369</v>
      </c>
      <c r="G228" s="20" t="s">
        <v>124</v>
      </c>
      <c r="H228" s="21">
        <v>21240</v>
      </c>
      <c r="I228" s="21">
        <v>21240</v>
      </c>
    </row>
    <row r="229" spans="1:9" s="18" customFormat="1" ht="90">
      <c r="A229" s="79" t="s">
        <v>52</v>
      </c>
      <c r="B229" s="64" t="s">
        <v>370</v>
      </c>
      <c r="C229" s="62">
        <v>41424</v>
      </c>
      <c r="D229" s="60" t="s">
        <v>30</v>
      </c>
      <c r="E229" s="20" t="s">
        <v>371</v>
      </c>
      <c r="F229" s="20" t="s">
        <v>372</v>
      </c>
      <c r="G229" s="20" t="s">
        <v>124</v>
      </c>
      <c r="H229" s="21">
        <v>88500</v>
      </c>
      <c r="I229" s="21">
        <v>88500</v>
      </c>
    </row>
    <row r="230" spans="1:9" s="18" customFormat="1" ht="75">
      <c r="A230" s="54" t="s">
        <v>373</v>
      </c>
      <c r="B230" s="73" t="s">
        <v>374</v>
      </c>
      <c r="C230" s="80">
        <v>41425</v>
      </c>
      <c r="D230" s="53" t="s">
        <v>30</v>
      </c>
      <c r="E230" s="20" t="s">
        <v>375</v>
      </c>
      <c r="F230" s="20" t="s">
        <v>376</v>
      </c>
      <c r="G230" s="20" t="s">
        <v>24</v>
      </c>
      <c r="H230" s="21">
        <v>109056</v>
      </c>
      <c r="I230" s="21">
        <v>0</v>
      </c>
    </row>
    <row r="231" spans="1:9" s="18" customFormat="1" ht="30">
      <c r="A231" s="81" t="s">
        <v>105</v>
      </c>
      <c r="B231" s="73" t="s">
        <v>377</v>
      </c>
      <c r="C231" s="80">
        <v>41428</v>
      </c>
      <c r="D231" s="53" t="s">
        <v>105</v>
      </c>
      <c r="E231" s="20" t="s">
        <v>378</v>
      </c>
      <c r="F231" s="20" t="s">
        <v>105</v>
      </c>
      <c r="G231" s="20" t="s">
        <v>105</v>
      </c>
      <c r="H231" s="21">
        <v>0</v>
      </c>
      <c r="I231" s="21">
        <v>0</v>
      </c>
    </row>
    <row r="232" spans="1:9" s="18" customFormat="1" ht="30">
      <c r="A232" s="81" t="s">
        <v>105</v>
      </c>
      <c r="B232" s="73" t="s">
        <v>379</v>
      </c>
      <c r="C232" s="80">
        <v>41429</v>
      </c>
      <c r="D232" s="53" t="s">
        <v>105</v>
      </c>
      <c r="E232" s="20" t="s">
        <v>378</v>
      </c>
      <c r="F232" s="20" t="s">
        <v>105</v>
      </c>
      <c r="G232" s="20" t="s">
        <v>105</v>
      </c>
      <c r="H232" s="21">
        <v>0</v>
      </c>
      <c r="I232" s="21">
        <v>0</v>
      </c>
    </row>
    <row r="233" spans="1:9" s="18" customFormat="1" ht="30">
      <c r="A233" s="50" t="s">
        <v>101</v>
      </c>
      <c r="B233" s="76" t="s">
        <v>380</v>
      </c>
      <c r="C233" s="29">
        <v>41429</v>
      </c>
      <c r="D233" s="53" t="s">
        <v>30</v>
      </c>
      <c r="E233" s="20" t="s">
        <v>114</v>
      </c>
      <c r="F233" s="20" t="s">
        <v>381</v>
      </c>
      <c r="G233" s="20" t="s">
        <v>24</v>
      </c>
      <c r="H233" s="21">
        <v>3980</v>
      </c>
      <c r="I233" s="21">
        <v>0</v>
      </c>
    </row>
    <row r="234" spans="1:9" s="18" customFormat="1" ht="45">
      <c r="A234" s="50" t="s">
        <v>67</v>
      </c>
      <c r="B234" s="73" t="s">
        <v>382</v>
      </c>
      <c r="C234" s="80">
        <v>41430</v>
      </c>
      <c r="D234" s="53" t="s">
        <v>30</v>
      </c>
      <c r="E234" s="20" t="s">
        <v>69</v>
      </c>
      <c r="F234" s="20" t="s">
        <v>70</v>
      </c>
      <c r="G234" s="20" t="s">
        <v>19</v>
      </c>
      <c r="H234" s="21">
        <v>247000</v>
      </c>
      <c r="I234" s="21">
        <v>247000</v>
      </c>
    </row>
    <row r="235" spans="1:9" s="18" customFormat="1" ht="45">
      <c r="A235" s="50" t="s">
        <v>179</v>
      </c>
      <c r="B235" s="73" t="s">
        <v>383</v>
      </c>
      <c r="C235" s="80">
        <v>41430</v>
      </c>
      <c r="D235" s="53" t="s">
        <v>30</v>
      </c>
      <c r="E235" s="20" t="s">
        <v>181</v>
      </c>
      <c r="F235" s="20" t="s">
        <v>323</v>
      </c>
      <c r="G235" s="20" t="s">
        <v>21</v>
      </c>
      <c r="H235" s="21">
        <v>14030.2</v>
      </c>
      <c r="I235" s="21">
        <v>0</v>
      </c>
    </row>
    <row r="236" spans="1:9" s="18" customFormat="1" ht="30">
      <c r="A236" s="50" t="s">
        <v>101</v>
      </c>
      <c r="B236" s="73" t="s">
        <v>384</v>
      </c>
      <c r="C236" s="80">
        <v>41430</v>
      </c>
      <c r="D236" s="53" t="s">
        <v>30</v>
      </c>
      <c r="E236" s="20" t="s">
        <v>114</v>
      </c>
      <c r="F236" s="20" t="s">
        <v>385</v>
      </c>
      <c r="G236" s="20" t="s">
        <v>24</v>
      </c>
      <c r="H236" s="21">
        <v>26845</v>
      </c>
      <c r="I236" s="21">
        <v>0</v>
      </c>
    </row>
    <row r="237" spans="1:9" s="18" customFormat="1">
      <c r="A237" s="50" t="s">
        <v>94</v>
      </c>
      <c r="B237" s="73" t="s">
        <v>386</v>
      </c>
      <c r="C237" s="29">
        <v>41430</v>
      </c>
      <c r="D237" s="31" t="s">
        <v>94</v>
      </c>
      <c r="E237" s="20" t="s">
        <v>94</v>
      </c>
      <c r="F237" s="20" t="s">
        <v>94</v>
      </c>
      <c r="G237" s="20" t="s">
        <v>94</v>
      </c>
      <c r="H237" s="21">
        <v>0</v>
      </c>
      <c r="I237" s="21">
        <v>0</v>
      </c>
    </row>
    <row r="238" spans="1:9" s="18" customFormat="1" ht="45">
      <c r="A238" s="54" t="s">
        <v>56</v>
      </c>
      <c r="B238" s="55" t="s">
        <v>380</v>
      </c>
      <c r="C238" s="52">
        <v>41431</v>
      </c>
      <c r="D238" s="53" t="s">
        <v>30</v>
      </c>
      <c r="E238" s="20" t="s">
        <v>57</v>
      </c>
      <c r="F238" s="20" t="s">
        <v>58</v>
      </c>
      <c r="G238" s="20" t="s">
        <v>21</v>
      </c>
      <c r="H238" s="21">
        <v>7239.47</v>
      </c>
      <c r="I238" s="21">
        <v>0</v>
      </c>
    </row>
    <row r="239" spans="1:9" s="18" customFormat="1" ht="45">
      <c r="A239" s="50" t="s">
        <v>52</v>
      </c>
      <c r="B239" s="55" t="s">
        <v>387</v>
      </c>
      <c r="C239" s="52">
        <v>41432</v>
      </c>
      <c r="D239" s="53" t="s">
        <v>30</v>
      </c>
      <c r="E239" s="20" t="s">
        <v>54</v>
      </c>
      <c r="F239" s="20" t="s">
        <v>58</v>
      </c>
      <c r="G239" s="20" t="s">
        <v>21</v>
      </c>
      <c r="H239" s="21">
        <v>26058</v>
      </c>
      <c r="I239" s="21">
        <v>0</v>
      </c>
    </row>
    <row r="240" spans="1:9" s="18" customFormat="1" ht="45">
      <c r="A240" s="50" t="s">
        <v>179</v>
      </c>
      <c r="B240" s="73" t="s">
        <v>388</v>
      </c>
      <c r="C240" s="29">
        <v>41436</v>
      </c>
      <c r="D240" s="53" t="s">
        <v>30</v>
      </c>
      <c r="E240" s="20" t="s">
        <v>201</v>
      </c>
      <c r="F240" s="20" t="s">
        <v>182</v>
      </c>
      <c r="G240" s="20" t="s">
        <v>19</v>
      </c>
      <c r="H240" s="21">
        <v>2970</v>
      </c>
      <c r="I240" s="21">
        <v>2970</v>
      </c>
    </row>
    <row r="241" spans="1:9" s="18" customFormat="1" ht="45">
      <c r="A241" s="54" t="s">
        <v>56</v>
      </c>
      <c r="B241" s="55" t="s">
        <v>389</v>
      </c>
      <c r="C241" s="52">
        <v>41437</v>
      </c>
      <c r="D241" s="53" t="s">
        <v>30</v>
      </c>
      <c r="E241" s="20" t="s">
        <v>57</v>
      </c>
      <c r="F241" s="20" t="s">
        <v>58</v>
      </c>
      <c r="G241" s="20" t="s">
        <v>21</v>
      </c>
      <c r="H241" s="21">
        <v>11499.74</v>
      </c>
      <c r="I241" s="21">
        <v>0</v>
      </c>
    </row>
    <row r="242" spans="1:9" s="18" customFormat="1" ht="45">
      <c r="A242" s="54" t="s">
        <v>56</v>
      </c>
      <c r="B242" s="76" t="s">
        <v>389</v>
      </c>
      <c r="C242" s="52">
        <v>41437</v>
      </c>
      <c r="D242" s="53" t="s">
        <v>30</v>
      </c>
      <c r="E242" s="20" t="s">
        <v>57</v>
      </c>
      <c r="F242" s="20" t="s">
        <v>58</v>
      </c>
      <c r="G242" s="20" t="s">
        <v>21</v>
      </c>
      <c r="H242" s="21">
        <v>11499.74</v>
      </c>
      <c r="I242" s="21">
        <v>0</v>
      </c>
    </row>
    <row r="243" spans="1:9" s="18" customFormat="1" ht="45">
      <c r="A243" s="54" t="s">
        <v>56</v>
      </c>
      <c r="B243" s="76" t="s">
        <v>390</v>
      </c>
      <c r="C243" s="29">
        <v>41438</v>
      </c>
      <c r="D243" s="53" t="s">
        <v>30</v>
      </c>
      <c r="E243" s="20" t="s">
        <v>57</v>
      </c>
      <c r="F243" s="20" t="s">
        <v>58</v>
      </c>
      <c r="G243" s="20" t="s">
        <v>21</v>
      </c>
      <c r="H243" s="21">
        <v>2674.2</v>
      </c>
      <c r="I243" s="21">
        <v>0</v>
      </c>
    </row>
    <row r="244" spans="1:9" s="18" customFormat="1" ht="45">
      <c r="A244" s="50" t="s">
        <v>48</v>
      </c>
      <c r="B244" s="73" t="s">
        <v>391</v>
      </c>
      <c r="C244" s="29">
        <v>41438</v>
      </c>
      <c r="D244" s="53" t="s">
        <v>30</v>
      </c>
      <c r="E244" s="20" t="s">
        <v>50</v>
      </c>
      <c r="F244" s="20" t="s">
        <v>86</v>
      </c>
      <c r="G244" s="20" t="s">
        <v>20</v>
      </c>
      <c r="H244" s="21">
        <v>23447.5</v>
      </c>
      <c r="I244" s="21">
        <v>23447.5</v>
      </c>
    </row>
    <row r="245" spans="1:9" s="18" customFormat="1" ht="30">
      <c r="A245" s="50" t="s">
        <v>71</v>
      </c>
      <c r="B245" s="73" t="s">
        <v>392</v>
      </c>
      <c r="C245" s="29">
        <v>41439</v>
      </c>
      <c r="D245" s="53" t="s">
        <v>30</v>
      </c>
      <c r="E245" s="20" t="s">
        <v>73</v>
      </c>
      <c r="F245" s="20" t="s">
        <v>186</v>
      </c>
      <c r="G245" s="20" t="s">
        <v>19</v>
      </c>
      <c r="H245" s="21">
        <v>7083.19</v>
      </c>
      <c r="I245" s="21">
        <v>7083.19</v>
      </c>
    </row>
    <row r="246" spans="1:9" s="18" customFormat="1" ht="45">
      <c r="A246" s="50" t="s">
        <v>52</v>
      </c>
      <c r="B246" s="55" t="s">
        <v>387</v>
      </c>
      <c r="C246" s="52">
        <v>41439</v>
      </c>
      <c r="D246" s="53" t="s">
        <v>30</v>
      </c>
      <c r="E246" s="20" t="s">
        <v>54</v>
      </c>
      <c r="F246" s="20" t="s">
        <v>58</v>
      </c>
      <c r="G246" s="20" t="s">
        <v>21</v>
      </c>
      <c r="H246" s="21">
        <v>13500</v>
      </c>
      <c r="I246" s="21">
        <v>0</v>
      </c>
    </row>
    <row r="247" spans="1:9" s="18" customFormat="1" ht="45">
      <c r="A247" s="50" t="s">
        <v>52</v>
      </c>
      <c r="B247" s="76" t="s">
        <v>393</v>
      </c>
      <c r="C247" s="29">
        <v>41439</v>
      </c>
      <c r="D247" s="53" t="s">
        <v>30</v>
      </c>
      <c r="E247" s="20" t="s">
        <v>54</v>
      </c>
      <c r="F247" s="20" t="s">
        <v>58</v>
      </c>
      <c r="G247" s="20" t="s">
        <v>21</v>
      </c>
      <c r="H247" s="21">
        <v>13500</v>
      </c>
      <c r="I247" s="21">
        <v>0</v>
      </c>
    </row>
    <row r="248" spans="1:9" s="18" customFormat="1" ht="45">
      <c r="A248" s="50" t="s">
        <v>52</v>
      </c>
      <c r="B248" s="73" t="s">
        <v>394</v>
      </c>
      <c r="C248" s="29">
        <v>41439</v>
      </c>
      <c r="D248" s="53" t="s">
        <v>30</v>
      </c>
      <c r="E248" s="20" t="s">
        <v>54</v>
      </c>
      <c r="F248" s="20" t="s">
        <v>395</v>
      </c>
      <c r="G248" s="20" t="s">
        <v>19</v>
      </c>
      <c r="H248" s="21">
        <v>5015</v>
      </c>
      <c r="I248" s="21">
        <v>5015</v>
      </c>
    </row>
    <row r="249" spans="1:9" s="18" customFormat="1">
      <c r="A249" s="50" t="s">
        <v>94</v>
      </c>
      <c r="B249" s="73" t="s">
        <v>396</v>
      </c>
      <c r="C249" s="29">
        <v>41439</v>
      </c>
      <c r="D249" s="31" t="s">
        <v>94</v>
      </c>
      <c r="E249" s="20" t="s">
        <v>94</v>
      </c>
      <c r="F249" s="20" t="s">
        <v>94</v>
      </c>
      <c r="G249" s="20" t="s">
        <v>94</v>
      </c>
      <c r="H249" s="21">
        <v>0</v>
      </c>
      <c r="I249" s="21">
        <v>0</v>
      </c>
    </row>
    <row r="250" spans="1:9" s="18" customFormat="1" ht="30">
      <c r="A250" s="50" t="s">
        <v>33</v>
      </c>
      <c r="B250" s="73" t="s">
        <v>397</v>
      </c>
      <c r="C250" s="29">
        <v>41439</v>
      </c>
      <c r="D250" s="53" t="s">
        <v>33</v>
      </c>
      <c r="E250" s="20" t="s">
        <v>33</v>
      </c>
      <c r="F250" s="20" t="s">
        <v>33</v>
      </c>
      <c r="G250" s="20" t="s">
        <v>105</v>
      </c>
      <c r="H250" s="21">
        <v>0</v>
      </c>
      <c r="I250" s="21">
        <v>0</v>
      </c>
    </row>
    <row r="251" spans="1:9" s="18" customFormat="1" ht="30">
      <c r="A251" s="50" t="s">
        <v>101</v>
      </c>
      <c r="B251" s="73" t="s">
        <v>398</v>
      </c>
      <c r="C251" s="29">
        <v>41446</v>
      </c>
      <c r="D251" s="53" t="s">
        <v>30</v>
      </c>
      <c r="E251" s="20" t="s">
        <v>114</v>
      </c>
      <c r="F251" s="20" t="s">
        <v>269</v>
      </c>
      <c r="G251" s="20" t="s">
        <v>24</v>
      </c>
      <c r="H251" s="21">
        <v>5947.2</v>
      </c>
      <c r="I251" s="21">
        <v>0</v>
      </c>
    </row>
    <row r="252" spans="1:9" s="18" customFormat="1" ht="45">
      <c r="A252" s="50" t="s">
        <v>52</v>
      </c>
      <c r="B252" s="76" t="s">
        <v>399</v>
      </c>
      <c r="C252" s="29">
        <v>41446</v>
      </c>
      <c r="D252" s="53" t="s">
        <v>30</v>
      </c>
      <c r="E252" s="20" t="s">
        <v>54</v>
      </c>
      <c r="F252" s="20" t="s">
        <v>58</v>
      </c>
      <c r="G252" s="20" t="s">
        <v>21</v>
      </c>
      <c r="H252" s="21">
        <v>4297</v>
      </c>
      <c r="I252" s="21">
        <v>0</v>
      </c>
    </row>
    <row r="253" spans="1:9" s="18" customFormat="1" ht="45">
      <c r="A253" s="50" t="s">
        <v>52</v>
      </c>
      <c r="B253" s="76" t="s">
        <v>400</v>
      </c>
      <c r="C253" s="56">
        <v>41446</v>
      </c>
      <c r="D253" s="53" t="s">
        <v>30</v>
      </c>
      <c r="E253" s="20" t="s">
        <v>54</v>
      </c>
      <c r="F253" s="20" t="s">
        <v>58</v>
      </c>
      <c r="G253" s="20" t="s">
        <v>21</v>
      </c>
      <c r="H253" s="21">
        <v>2078.5500000000002</v>
      </c>
      <c r="I253" s="21">
        <v>0</v>
      </c>
    </row>
    <row r="254" spans="1:9" s="18" customFormat="1" ht="30">
      <c r="A254" s="50" t="s">
        <v>48</v>
      </c>
      <c r="B254" s="73" t="s">
        <v>401</v>
      </c>
      <c r="C254" s="29">
        <v>41451</v>
      </c>
      <c r="D254" s="53" t="s">
        <v>30</v>
      </c>
      <c r="E254" s="20" t="s">
        <v>50</v>
      </c>
      <c r="F254" s="20" t="s">
        <v>402</v>
      </c>
      <c r="G254" s="20" t="s">
        <v>19</v>
      </c>
      <c r="H254" s="21">
        <v>21948</v>
      </c>
      <c r="I254" s="21">
        <v>21948</v>
      </c>
    </row>
    <row r="255" spans="1:9" s="18" customFormat="1" ht="45">
      <c r="A255" s="50" t="s">
        <v>52</v>
      </c>
      <c r="B255" s="76" t="s">
        <v>403</v>
      </c>
      <c r="C255" s="29">
        <v>41451</v>
      </c>
      <c r="D255" s="53" t="s">
        <v>30</v>
      </c>
      <c r="E255" s="20" t="s">
        <v>54</v>
      </c>
      <c r="F255" s="20" t="s">
        <v>58</v>
      </c>
      <c r="G255" s="20" t="s">
        <v>21</v>
      </c>
      <c r="H255" s="21">
        <v>21249</v>
      </c>
      <c r="I255" s="21">
        <v>0</v>
      </c>
    </row>
    <row r="256" spans="1:9" s="18" customFormat="1" ht="45">
      <c r="A256" s="50" t="s">
        <v>52</v>
      </c>
      <c r="B256" s="73" t="s">
        <v>404</v>
      </c>
      <c r="C256" s="29">
        <v>41451</v>
      </c>
      <c r="D256" s="53" t="s">
        <v>30</v>
      </c>
      <c r="E256" s="20" t="s">
        <v>54</v>
      </c>
      <c r="F256" s="20" t="s">
        <v>405</v>
      </c>
      <c r="G256" s="20" t="s">
        <v>21</v>
      </c>
      <c r="H256" s="21">
        <v>27696.959999999999</v>
      </c>
      <c r="I256" s="21">
        <v>0</v>
      </c>
    </row>
    <row r="257" spans="1:16" s="18" customFormat="1" ht="75">
      <c r="A257" s="54" t="s">
        <v>373</v>
      </c>
      <c r="B257" s="73" t="s">
        <v>406</v>
      </c>
      <c r="C257" s="29">
        <v>41451</v>
      </c>
      <c r="D257" s="53" t="s">
        <v>30</v>
      </c>
      <c r="E257" s="20" t="s">
        <v>407</v>
      </c>
      <c r="F257" s="20" t="s">
        <v>408</v>
      </c>
      <c r="G257" s="20" t="s">
        <v>19</v>
      </c>
      <c r="H257" s="21">
        <v>425080</v>
      </c>
      <c r="I257" s="21">
        <v>425080</v>
      </c>
    </row>
    <row r="258" spans="1:16" s="18" customFormat="1" ht="45">
      <c r="A258" s="50" t="s">
        <v>199</v>
      </c>
      <c r="B258" s="73" t="s">
        <v>409</v>
      </c>
      <c r="C258" s="29">
        <v>41451</v>
      </c>
      <c r="D258" s="53" t="s">
        <v>30</v>
      </c>
      <c r="E258" s="20" t="s">
        <v>410</v>
      </c>
      <c r="F258" s="20" t="s">
        <v>411</v>
      </c>
      <c r="G258" s="20" t="s">
        <v>19</v>
      </c>
      <c r="H258" s="21">
        <v>49895</v>
      </c>
      <c r="I258" s="21">
        <v>49895</v>
      </c>
    </row>
    <row r="259" spans="1:16" s="18" customFormat="1" ht="45">
      <c r="A259" s="78" t="s">
        <v>120</v>
      </c>
      <c r="B259" s="61" t="s">
        <v>121</v>
      </c>
      <c r="C259" s="62">
        <v>41455</v>
      </c>
      <c r="D259" s="60" t="s">
        <v>30</v>
      </c>
      <c r="E259" s="20" t="s">
        <v>122</v>
      </c>
      <c r="F259" s="20" t="s">
        <v>123</v>
      </c>
      <c r="G259" s="20" t="s">
        <v>124</v>
      </c>
      <c r="H259" s="21">
        <v>27319.95</v>
      </c>
      <c r="I259" s="21">
        <v>27319.95</v>
      </c>
    </row>
    <row r="260" spans="1:16" s="18" customFormat="1" ht="45">
      <c r="A260" s="78" t="s">
        <v>120</v>
      </c>
      <c r="B260" s="58" t="s">
        <v>121</v>
      </c>
      <c r="C260" s="62">
        <v>41455</v>
      </c>
      <c r="D260" s="60" t="s">
        <v>30</v>
      </c>
      <c r="E260" s="20" t="s">
        <v>125</v>
      </c>
      <c r="F260" s="20" t="s">
        <v>126</v>
      </c>
      <c r="G260" s="20" t="s">
        <v>19</v>
      </c>
      <c r="H260" s="21">
        <v>140184</v>
      </c>
      <c r="I260" s="21">
        <v>140184</v>
      </c>
    </row>
    <row r="261" spans="1:16" s="18" customFormat="1" ht="45">
      <c r="A261" s="78" t="s">
        <v>56</v>
      </c>
      <c r="B261" s="58" t="s">
        <v>121</v>
      </c>
      <c r="C261" s="62">
        <v>41455</v>
      </c>
      <c r="D261" s="60" t="s">
        <v>30</v>
      </c>
      <c r="E261" s="20" t="s">
        <v>127</v>
      </c>
      <c r="F261" s="20" t="s">
        <v>128</v>
      </c>
      <c r="G261" s="20" t="s">
        <v>21</v>
      </c>
      <c r="H261" s="21">
        <v>7400</v>
      </c>
      <c r="I261" s="21"/>
    </row>
    <row r="262" spans="1:16" s="18" customFormat="1" ht="60">
      <c r="A262" s="32" t="s">
        <v>129</v>
      </c>
      <c r="B262" s="58" t="s">
        <v>121</v>
      </c>
      <c r="C262" s="9">
        <v>41455</v>
      </c>
      <c r="D262" s="60" t="s">
        <v>30</v>
      </c>
      <c r="E262" s="20" t="s">
        <v>130</v>
      </c>
      <c r="F262" s="20" t="s">
        <v>131</v>
      </c>
      <c r="G262" s="20" t="s">
        <v>19</v>
      </c>
      <c r="H262" s="21">
        <v>44132</v>
      </c>
      <c r="I262" s="21">
        <v>44132</v>
      </c>
    </row>
    <row r="263" spans="1:16" s="18" customFormat="1" ht="30">
      <c r="A263" s="78" t="s">
        <v>132</v>
      </c>
      <c r="B263" s="58" t="s">
        <v>121</v>
      </c>
      <c r="C263" s="62">
        <v>41455</v>
      </c>
      <c r="D263" s="60" t="s">
        <v>30</v>
      </c>
      <c r="E263" s="20" t="s">
        <v>133</v>
      </c>
      <c r="F263" s="20" t="s">
        <v>134</v>
      </c>
      <c r="G263" s="20" t="s">
        <v>19</v>
      </c>
      <c r="H263" s="21">
        <f>10620+3540</f>
        <v>14160</v>
      </c>
      <c r="I263" s="21">
        <f>10620+3540</f>
        <v>14160</v>
      </c>
    </row>
    <row r="264" spans="1:16" s="18" customFormat="1" ht="60">
      <c r="A264" s="78" t="s">
        <v>129</v>
      </c>
      <c r="B264" s="58" t="s">
        <v>121</v>
      </c>
      <c r="C264" s="62">
        <v>41455</v>
      </c>
      <c r="D264" s="60" t="s">
        <v>30</v>
      </c>
      <c r="E264" s="20" t="s">
        <v>135</v>
      </c>
      <c r="F264" s="20" t="s">
        <v>320</v>
      </c>
      <c r="G264" s="20" t="s">
        <v>19</v>
      </c>
      <c r="H264" s="21">
        <v>63160</v>
      </c>
      <c r="I264" s="21">
        <v>63160</v>
      </c>
    </row>
    <row r="265" spans="1:16" s="18" customFormat="1" ht="45">
      <c r="A265" s="78" t="s">
        <v>136</v>
      </c>
      <c r="B265" s="58" t="s">
        <v>121</v>
      </c>
      <c r="C265" s="62">
        <v>41455</v>
      </c>
      <c r="D265" s="60" t="s">
        <v>30</v>
      </c>
      <c r="E265" s="20" t="s">
        <v>137</v>
      </c>
      <c r="F265" s="20" t="s">
        <v>138</v>
      </c>
      <c r="G265" s="20" t="s">
        <v>19</v>
      </c>
      <c r="H265" s="21">
        <v>13022</v>
      </c>
      <c r="I265" s="21">
        <v>13022</v>
      </c>
    </row>
    <row r="266" spans="1:16" s="18" customFormat="1" ht="60">
      <c r="A266" s="78" t="s">
        <v>139</v>
      </c>
      <c r="B266" s="58" t="s">
        <v>121</v>
      </c>
      <c r="C266" s="62">
        <v>41455</v>
      </c>
      <c r="D266" s="60" t="s">
        <v>30</v>
      </c>
      <c r="E266" s="20" t="s">
        <v>140</v>
      </c>
      <c r="F266" s="20" t="s">
        <v>141</v>
      </c>
      <c r="G266" s="20" t="s">
        <v>19</v>
      </c>
      <c r="H266" s="21">
        <f>9440+8248.2</f>
        <v>17688.2</v>
      </c>
      <c r="I266" s="21">
        <f>9440+8248.2</f>
        <v>17688.2</v>
      </c>
    </row>
    <row r="267" spans="1:16" s="18" customFormat="1" ht="60">
      <c r="A267" s="78" t="s">
        <v>142</v>
      </c>
      <c r="B267" s="58" t="s">
        <v>121</v>
      </c>
      <c r="C267" s="62">
        <v>41455</v>
      </c>
      <c r="D267" s="60" t="s">
        <v>30</v>
      </c>
      <c r="E267" s="20" t="s">
        <v>143</v>
      </c>
      <c r="F267" s="20" t="s">
        <v>144</v>
      </c>
      <c r="G267" s="20" t="s">
        <v>18</v>
      </c>
      <c r="H267" s="21">
        <v>7670</v>
      </c>
      <c r="I267" s="21"/>
    </row>
    <row r="268" spans="1:16" s="18" customFormat="1" ht="60">
      <c r="A268" s="63" t="s">
        <v>52</v>
      </c>
      <c r="B268" s="64" t="s">
        <v>366</v>
      </c>
      <c r="C268" s="9">
        <v>41455</v>
      </c>
      <c r="D268" s="60" t="s">
        <v>30</v>
      </c>
      <c r="E268" s="20" t="s">
        <v>367</v>
      </c>
      <c r="F268" s="20" t="s">
        <v>368</v>
      </c>
      <c r="G268" s="20" t="s">
        <v>19</v>
      </c>
      <c r="H268" s="21">
        <v>20250</v>
      </c>
      <c r="I268" s="21">
        <v>20250</v>
      </c>
    </row>
    <row r="269" spans="1:16" s="18" customFormat="1" ht="45">
      <c r="A269" s="63" t="s">
        <v>52</v>
      </c>
      <c r="B269" s="64" t="s">
        <v>145</v>
      </c>
      <c r="C269" s="9">
        <v>41455</v>
      </c>
      <c r="D269" s="60" t="s">
        <v>30</v>
      </c>
      <c r="E269" s="20" t="s">
        <v>146</v>
      </c>
      <c r="F269" s="20" t="s">
        <v>369</v>
      </c>
      <c r="G269" s="20" t="s">
        <v>124</v>
      </c>
      <c r="H269" s="21">
        <f>60850.16+5900+5900</f>
        <v>72650.16</v>
      </c>
      <c r="I269" s="21">
        <f>60850.16+5900+5900</f>
        <v>72650.16</v>
      </c>
    </row>
    <row r="270" spans="1:16" s="18" customFormat="1" ht="45">
      <c r="A270" s="54" t="s">
        <v>56</v>
      </c>
      <c r="B270" s="82" t="s">
        <v>412</v>
      </c>
      <c r="C270" s="9">
        <v>41456</v>
      </c>
      <c r="D270" s="60" t="s">
        <v>30</v>
      </c>
      <c r="E270" s="20" t="s">
        <v>57</v>
      </c>
      <c r="F270" s="20" t="s">
        <v>58</v>
      </c>
      <c r="G270" s="20" t="s">
        <v>23</v>
      </c>
      <c r="H270" s="21">
        <v>26994.32</v>
      </c>
      <c r="I270" s="21"/>
    </row>
    <row r="271" spans="1:16" s="18" customFormat="1" ht="45">
      <c r="A271" s="50" t="s">
        <v>52</v>
      </c>
      <c r="B271" s="82" t="s">
        <v>413</v>
      </c>
      <c r="C271" s="9">
        <v>41456</v>
      </c>
      <c r="D271" s="60" t="s">
        <v>30</v>
      </c>
      <c r="E271" s="20" t="s">
        <v>414</v>
      </c>
      <c r="F271" s="20" t="s">
        <v>58</v>
      </c>
      <c r="G271" s="20" t="s">
        <v>23</v>
      </c>
      <c r="H271" s="21">
        <v>3675</v>
      </c>
      <c r="I271" s="21"/>
    </row>
    <row r="272" spans="1:16" s="22" customFormat="1" ht="45">
      <c r="A272" s="50" t="s">
        <v>52</v>
      </c>
      <c r="B272" s="82" t="s">
        <v>415</v>
      </c>
      <c r="C272" s="9">
        <v>41456</v>
      </c>
      <c r="D272" s="60" t="s">
        <v>30</v>
      </c>
      <c r="E272" s="20" t="s">
        <v>416</v>
      </c>
      <c r="F272" s="20" t="s">
        <v>182</v>
      </c>
      <c r="G272" s="20" t="s">
        <v>24</v>
      </c>
      <c r="H272" s="21">
        <v>82530.679999999993</v>
      </c>
      <c r="I272" s="21"/>
      <c r="J272" s="18"/>
      <c r="K272" s="18"/>
      <c r="L272" s="18"/>
      <c r="M272" s="18"/>
      <c r="N272" s="18"/>
      <c r="O272" s="18"/>
      <c r="P272" s="18"/>
    </row>
    <row r="273" spans="1:9" s="18" customFormat="1" ht="30">
      <c r="A273" s="50" t="s">
        <v>78</v>
      </c>
      <c r="B273" s="82" t="s">
        <v>417</v>
      </c>
      <c r="C273" s="9">
        <v>41457</v>
      </c>
      <c r="D273" s="60" t="s">
        <v>30</v>
      </c>
      <c r="E273" s="20" t="s">
        <v>418</v>
      </c>
      <c r="F273" s="20" t="s">
        <v>58</v>
      </c>
      <c r="G273" s="20" t="s">
        <v>23</v>
      </c>
      <c r="H273" s="21">
        <v>33367.15</v>
      </c>
      <c r="I273" s="21"/>
    </row>
    <row r="274" spans="1:9" s="18" customFormat="1" ht="30">
      <c r="A274" s="30" t="s">
        <v>167</v>
      </c>
      <c r="B274" s="58" t="s">
        <v>419</v>
      </c>
      <c r="C274" s="9">
        <v>41460</v>
      </c>
      <c r="D274" s="60" t="s">
        <v>30</v>
      </c>
      <c r="E274" s="20" t="s">
        <v>420</v>
      </c>
      <c r="F274" s="20" t="s">
        <v>70</v>
      </c>
      <c r="G274" s="20" t="s">
        <v>19</v>
      </c>
      <c r="H274" s="21">
        <v>247000</v>
      </c>
      <c r="I274" s="21">
        <v>247000</v>
      </c>
    </row>
    <row r="275" spans="1:9" s="18" customFormat="1" ht="60">
      <c r="A275" s="50" t="s">
        <v>421</v>
      </c>
      <c r="B275" s="82" t="s">
        <v>422</v>
      </c>
      <c r="C275" s="9">
        <v>41460</v>
      </c>
      <c r="D275" s="60" t="s">
        <v>30</v>
      </c>
      <c r="E275" s="20" t="s">
        <v>423</v>
      </c>
      <c r="F275" s="20" t="s">
        <v>38</v>
      </c>
      <c r="G275" s="20" t="s">
        <v>19</v>
      </c>
      <c r="H275" s="21">
        <v>53567.74</v>
      </c>
      <c r="I275" s="21">
        <v>53567.74</v>
      </c>
    </row>
    <row r="276" spans="1:9" s="18" customFormat="1" ht="45">
      <c r="A276" s="50" t="s">
        <v>101</v>
      </c>
      <c r="B276" s="82" t="s">
        <v>424</v>
      </c>
      <c r="C276" s="9">
        <v>41463</v>
      </c>
      <c r="D276" s="60" t="s">
        <v>30</v>
      </c>
      <c r="E276" s="20" t="s">
        <v>425</v>
      </c>
      <c r="F276" s="20" t="s">
        <v>25</v>
      </c>
      <c r="G276" s="20" t="s">
        <v>19</v>
      </c>
      <c r="H276" s="21">
        <v>14999.99</v>
      </c>
      <c r="I276" s="21">
        <v>14999.99</v>
      </c>
    </row>
    <row r="277" spans="1:9" s="18" customFormat="1" ht="45">
      <c r="A277" s="50" t="s">
        <v>52</v>
      </c>
      <c r="B277" s="83" t="s">
        <v>426</v>
      </c>
      <c r="C277" s="9">
        <v>41463</v>
      </c>
      <c r="D277" s="60" t="s">
        <v>30</v>
      </c>
      <c r="E277" s="20" t="s">
        <v>427</v>
      </c>
      <c r="F277" s="20" t="s">
        <v>55</v>
      </c>
      <c r="G277" s="20" t="s">
        <v>24</v>
      </c>
      <c r="H277" s="21">
        <v>10806.7</v>
      </c>
      <c r="I277" s="21"/>
    </row>
    <row r="278" spans="1:9" s="18" customFormat="1" ht="60">
      <c r="A278" s="50" t="s">
        <v>421</v>
      </c>
      <c r="B278" s="82" t="s">
        <v>428</v>
      </c>
      <c r="C278" s="9">
        <v>41463</v>
      </c>
      <c r="D278" s="60" t="s">
        <v>30</v>
      </c>
      <c r="E278" s="20" t="s">
        <v>429</v>
      </c>
      <c r="F278" s="20" t="s">
        <v>38</v>
      </c>
      <c r="G278" s="20" t="s">
        <v>19</v>
      </c>
      <c r="H278" s="21">
        <v>6755.81</v>
      </c>
      <c r="I278" s="21">
        <v>6755.81</v>
      </c>
    </row>
    <row r="279" spans="1:9" s="18" customFormat="1" ht="45">
      <c r="A279" s="50" t="s">
        <v>48</v>
      </c>
      <c r="B279" s="82" t="s">
        <v>430</v>
      </c>
      <c r="C279" s="9">
        <v>41465</v>
      </c>
      <c r="D279" s="60" t="s">
        <v>30</v>
      </c>
      <c r="E279" s="20" t="s">
        <v>431</v>
      </c>
      <c r="F279" s="20" t="s">
        <v>86</v>
      </c>
      <c r="G279" s="20" t="s">
        <v>19</v>
      </c>
      <c r="H279" s="21">
        <v>4838</v>
      </c>
      <c r="I279" s="21">
        <v>4838</v>
      </c>
    </row>
    <row r="280" spans="1:9" s="18" customFormat="1" ht="45">
      <c r="A280" s="50" t="s">
        <v>52</v>
      </c>
      <c r="B280" s="82" t="s">
        <v>432</v>
      </c>
      <c r="C280" s="9">
        <v>41465</v>
      </c>
      <c r="D280" s="60" t="s">
        <v>30</v>
      </c>
      <c r="E280" s="20" t="s">
        <v>433</v>
      </c>
      <c r="F280" s="20" t="s">
        <v>38</v>
      </c>
      <c r="G280" s="20" t="s">
        <v>19</v>
      </c>
      <c r="H280" s="21">
        <v>7772.46</v>
      </c>
      <c r="I280" s="21">
        <v>7772.46</v>
      </c>
    </row>
    <row r="281" spans="1:9" s="18" customFormat="1" ht="45">
      <c r="A281" s="50" t="s">
        <v>434</v>
      </c>
      <c r="B281" s="82" t="s">
        <v>435</v>
      </c>
      <c r="C281" s="9">
        <v>41465</v>
      </c>
      <c r="D281" s="60" t="s">
        <v>30</v>
      </c>
      <c r="E281" s="20" t="s">
        <v>436</v>
      </c>
      <c r="F281" s="20" t="s">
        <v>278</v>
      </c>
      <c r="G281" s="20" t="s">
        <v>19</v>
      </c>
      <c r="H281" s="21">
        <v>4920</v>
      </c>
      <c r="I281" s="21">
        <v>4920</v>
      </c>
    </row>
    <row r="282" spans="1:9" s="18" customFormat="1" ht="45">
      <c r="A282" s="50" t="s">
        <v>52</v>
      </c>
      <c r="B282" s="82" t="s">
        <v>437</v>
      </c>
      <c r="C282" s="9">
        <v>41465</v>
      </c>
      <c r="D282" s="60" t="s">
        <v>30</v>
      </c>
      <c r="E282" s="20" t="s">
        <v>438</v>
      </c>
      <c r="F282" s="20" t="s">
        <v>58</v>
      </c>
      <c r="G282" s="20" t="s">
        <v>23</v>
      </c>
      <c r="H282" s="21">
        <v>1010</v>
      </c>
      <c r="I282" s="21"/>
    </row>
    <row r="283" spans="1:9" s="18" customFormat="1" ht="45">
      <c r="A283" s="54" t="s">
        <v>56</v>
      </c>
      <c r="B283" s="82" t="s">
        <v>439</v>
      </c>
      <c r="C283" s="9">
        <v>41466</v>
      </c>
      <c r="D283" s="60" t="s">
        <v>30</v>
      </c>
      <c r="E283" s="20" t="s">
        <v>57</v>
      </c>
      <c r="F283" s="20" t="s">
        <v>58</v>
      </c>
      <c r="G283" s="20" t="s">
        <v>23</v>
      </c>
      <c r="H283" s="21">
        <v>8689.1299999999992</v>
      </c>
      <c r="I283" s="21"/>
    </row>
    <row r="284" spans="1:9" s="18" customFormat="1" ht="45">
      <c r="A284" s="84" t="s">
        <v>120</v>
      </c>
      <c r="B284" s="61" t="s">
        <v>121</v>
      </c>
      <c r="C284" s="62">
        <v>41468</v>
      </c>
      <c r="D284" s="60" t="s">
        <v>30</v>
      </c>
      <c r="E284" s="20" t="s">
        <v>122</v>
      </c>
      <c r="F284" s="20" t="s">
        <v>123</v>
      </c>
      <c r="G284" s="20" t="s">
        <v>124</v>
      </c>
      <c r="H284" s="21">
        <v>27319.95</v>
      </c>
      <c r="I284" s="21">
        <v>27319.95</v>
      </c>
    </row>
    <row r="285" spans="1:9" s="18" customFormat="1" ht="45">
      <c r="A285" s="69" t="s">
        <v>120</v>
      </c>
      <c r="B285" s="58" t="s">
        <v>121</v>
      </c>
      <c r="C285" s="9">
        <v>41468</v>
      </c>
      <c r="D285" s="10" t="s">
        <v>30</v>
      </c>
      <c r="E285" s="20" t="s">
        <v>440</v>
      </c>
      <c r="F285" s="20" t="s">
        <v>126</v>
      </c>
      <c r="G285" s="20" t="s">
        <v>19</v>
      </c>
      <c r="H285" s="21">
        <v>140184</v>
      </c>
      <c r="I285" s="21">
        <v>140184</v>
      </c>
    </row>
    <row r="286" spans="1:9" s="18" customFormat="1" ht="45">
      <c r="A286" s="85" t="s">
        <v>56</v>
      </c>
      <c r="B286" s="58" t="s">
        <v>121</v>
      </c>
      <c r="C286" s="9">
        <v>41468</v>
      </c>
      <c r="D286" s="10" t="s">
        <v>30</v>
      </c>
      <c r="E286" s="20" t="s">
        <v>441</v>
      </c>
      <c r="F286" s="20" t="s">
        <v>128</v>
      </c>
      <c r="G286" s="20" t="s">
        <v>21</v>
      </c>
      <c r="H286" s="21">
        <v>13760</v>
      </c>
      <c r="I286" s="21"/>
    </row>
    <row r="287" spans="1:9" s="18" customFormat="1" ht="60">
      <c r="A287" s="86" t="s">
        <v>129</v>
      </c>
      <c r="B287" s="58" t="s">
        <v>121</v>
      </c>
      <c r="C287" s="62">
        <v>41468</v>
      </c>
      <c r="D287" s="60" t="s">
        <v>30</v>
      </c>
      <c r="E287" s="20" t="s">
        <v>442</v>
      </c>
      <c r="F287" s="20" t="s">
        <v>131</v>
      </c>
      <c r="G287" s="20" t="s">
        <v>19</v>
      </c>
      <c r="H287" s="21">
        <v>141411</v>
      </c>
      <c r="I287" s="21">
        <v>141411</v>
      </c>
    </row>
    <row r="288" spans="1:9" s="18" customFormat="1" ht="30">
      <c r="A288" s="85" t="s">
        <v>132</v>
      </c>
      <c r="B288" s="58" t="s">
        <v>121</v>
      </c>
      <c r="C288" s="62">
        <v>41468</v>
      </c>
      <c r="D288" s="10" t="s">
        <v>30</v>
      </c>
      <c r="E288" s="20" t="s">
        <v>133</v>
      </c>
      <c r="F288" s="20" t="s">
        <v>134</v>
      </c>
      <c r="G288" s="20" t="s">
        <v>19</v>
      </c>
      <c r="H288" s="21">
        <v>14160</v>
      </c>
      <c r="I288" s="21">
        <v>14160</v>
      </c>
    </row>
    <row r="289" spans="1:16" s="18" customFormat="1" ht="75">
      <c r="A289" s="85" t="s">
        <v>129</v>
      </c>
      <c r="B289" s="58" t="s">
        <v>121</v>
      </c>
      <c r="C289" s="62">
        <v>41468</v>
      </c>
      <c r="D289" s="10" t="s">
        <v>30</v>
      </c>
      <c r="E289" s="20" t="s">
        <v>443</v>
      </c>
      <c r="F289" s="20" t="s">
        <v>444</v>
      </c>
      <c r="G289" s="20" t="s">
        <v>19</v>
      </c>
      <c r="H289" s="21">
        <v>63130</v>
      </c>
      <c r="I289" s="21">
        <v>63130</v>
      </c>
      <c r="J289" s="22"/>
      <c r="K289" s="22"/>
    </row>
    <row r="290" spans="1:16" s="18" customFormat="1" ht="45">
      <c r="A290" s="86" t="s">
        <v>136</v>
      </c>
      <c r="B290" s="58" t="s">
        <v>121</v>
      </c>
      <c r="C290" s="62">
        <v>41468</v>
      </c>
      <c r="D290" s="60" t="s">
        <v>30</v>
      </c>
      <c r="E290" s="20" t="s">
        <v>445</v>
      </c>
      <c r="F290" s="20" t="s">
        <v>138</v>
      </c>
      <c r="G290" s="20" t="s">
        <v>19</v>
      </c>
      <c r="H290" s="21">
        <v>13022</v>
      </c>
      <c r="I290" s="21">
        <v>13022</v>
      </c>
      <c r="J290" s="22"/>
      <c r="K290" s="22"/>
    </row>
    <row r="291" spans="1:16" s="18" customFormat="1" ht="45">
      <c r="A291" s="85" t="s">
        <v>139</v>
      </c>
      <c r="B291" s="58" t="s">
        <v>121</v>
      </c>
      <c r="C291" s="62">
        <v>41468</v>
      </c>
      <c r="D291" s="10" t="s">
        <v>30</v>
      </c>
      <c r="E291" s="20" t="s">
        <v>225</v>
      </c>
      <c r="F291" s="20" t="s">
        <v>141</v>
      </c>
      <c r="G291" s="20" t="s">
        <v>19</v>
      </c>
      <c r="H291" s="21">
        <v>9440</v>
      </c>
      <c r="I291" s="21">
        <v>9440</v>
      </c>
    </row>
    <row r="292" spans="1:16" s="18" customFormat="1" ht="60">
      <c r="A292" s="85" t="s">
        <v>142</v>
      </c>
      <c r="B292" s="58" t="s">
        <v>121</v>
      </c>
      <c r="C292" s="62">
        <v>41468</v>
      </c>
      <c r="D292" s="10" t="s">
        <v>30</v>
      </c>
      <c r="E292" s="20" t="s">
        <v>446</v>
      </c>
      <c r="F292" s="20" t="s">
        <v>144</v>
      </c>
      <c r="G292" s="20" t="s">
        <v>18</v>
      </c>
      <c r="H292" s="21">
        <v>7670</v>
      </c>
      <c r="I292" s="21">
        <v>7670</v>
      </c>
      <c r="J292" s="87"/>
      <c r="K292" s="22"/>
    </row>
    <row r="293" spans="1:16" s="18" customFormat="1" ht="45">
      <c r="A293" s="50" t="s">
        <v>78</v>
      </c>
      <c r="B293" s="58" t="s">
        <v>447</v>
      </c>
      <c r="C293" s="62">
        <v>41468</v>
      </c>
      <c r="D293" s="60" t="s">
        <v>30</v>
      </c>
      <c r="E293" s="20" t="s">
        <v>80</v>
      </c>
      <c r="F293" s="20" t="s">
        <v>58</v>
      </c>
      <c r="G293" s="20" t="s">
        <v>21</v>
      </c>
      <c r="H293" s="21">
        <v>33367.15</v>
      </c>
      <c r="I293" s="21"/>
      <c r="J293" s="22"/>
      <c r="K293" s="22"/>
    </row>
    <row r="294" spans="1:16" s="18" customFormat="1" ht="45">
      <c r="A294" s="54" t="s">
        <v>56</v>
      </c>
      <c r="B294" s="82" t="s">
        <v>448</v>
      </c>
      <c r="C294" s="9">
        <v>41471</v>
      </c>
      <c r="D294" s="60" t="s">
        <v>30</v>
      </c>
      <c r="E294" s="20" t="s">
        <v>57</v>
      </c>
      <c r="F294" s="20" t="s">
        <v>58</v>
      </c>
      <c r="G294" s="20" t="s">
        <v>23</v>
      </c>
      <c r="H294" s="21">
        <v>6023.32</v>
      </c>
      <c r="I294" s="21"/>
    </row>
    <row r="295" spans="1:16" s="18" customFormat="1" ht="45">
      <c r="A295" s="54" t="s">
        <v>56</v>
      </c>
      <c r="B295" s="82" t="s">
        <v>449</v>
      </c>
      <c r="C295" s="9">
        <v>41472</v>
      </c>
      <c r="D295" s="60" t="s">
        <v>30</v>
      </c>
      <c r="E295" s="20" t="s">
        <v>57</v>
      </c>
      <c r="F295" s="20" t="s">
        <v>58</v>
      </c>
      <c r="G295" s="20" t="s">
        <v>23</v>
      </c>
      <c r="H295" s="21">
        <v>22680.52</v>
      </c>
      <c r="I295" s="21"/>
      <c r="J295" s="87"/>
      <c r="K295" s="22"/>
    </row>
    <row r="296" spans="1:16" s="18" customFormat="1" ht="30">
      <c r="A296" s="50" t="s">
        <v>101</v>
      </c>
      <c r="B296" s="82" t="s">
        <v>450</v>
      </c>
      <c r="C296" s="9">
        <v>41473</v>
      </c>
      <c r="D296" s="60" t="s">
        <v>30</v>
      </c>
      <c r="E296" s="20" t="s">
        <v>451</v>
      </c>
      <c r="F296" s="20" t="s">
        <v>452</v>
      </c>
      <c r="G296" s="20" t="s">
        <v>23</v>
      </c>
      <c r="H296" s="21">
        <v>7817.5</v>
      </c>
      <c r="I296" s="21"/>
      <c r="J296" s="87"/>
      <c r="K296" s="22"/>
    </row>
    <row r="297" spans="1:16" s="18" customFormat="1" ht="45">
      <c r="A297" s="50" t="s">
        <v>101</v>
      </c>
      <c r="B297" s="82" t="s">
        <v>453</v>
      </c>
      <c r="C297" s="9">
        <v>41477</v>
      </c>
      <c r="D297" s="60" t="s">
        <v>30</v>
      </c>
      <c r="E297" s="20" t="s">
        <v>454</v>
      </c>
      <c r="F297" s="20" t="s">
        <v>455</v>
      </c>
      <c r="G297" s="20" t="s">
        <v>23</v>
      </c>
      <c r="H297" s="21">
        <v>69334.44</v>
      </c>
      <c r="I297" s="21"/>
      <c r="J297" s="22"/>
      <c r="K297" s="22"/>
    </row>
    <row r="298" spans="1:16" s="18" customFormat="1" ht="45">
      <c r="A298" s="50" t="s">
        <v>199</v>
      </c>
      <c r="B298" s="72" t="s">
        <v>456</v>
      </c>
      <c r="C298" s="29">
        <v>41478</v>
      </c>
      <c r="D298" s="72" t="s">
        <v>30</v>
      </c>
      <c r="E298" s="20" t="s">
        <v>457</v>
      </c>
      <c r="F298" s="20" t="s">
        <v>458</v>
      </c>
      <c r="G298" s="20" t="s">
        <v>24</v>
      </c>
      <c r="H298" s="21">
        <v>399000</v>
      </c>
      <c r="I298" s="21"/>
      <c r="J298" s="22"/>
      <c r="K298" s="22"/>
      <c r="L298" s="22"/>
      <c r="M298" s="22"/>
      <c r="N298" s="22"/>
      <c r="O298" s="22"/>
      <c r="P298" s="22"/>
    </row>
    <row r="299" spans="1:16" s="18" customFormat="1" ht="45">
      <c r="A299" s="50" t="s">
        <v>101</v>
      </c>
      <c r="B299" s="82" t="s">
        <v>459</v>
      </c>
      <c r="C299" s="9">
        <v>41479</v>
      </c>
      <c r="D299" s="60" t="s">
        <v>30</v>
      </c>
      <c r="E299" s="20" t="s">
        <v>460</v>
      </c>
      <c r="F299" s="20" t="s">
        <v>461</v>
      </c>
      <c r="G299" s="20" t="s">
        <v>23</v>
      </c>
      <c r="H299" s="21">
        <v>81243</v>
      </c>
      <c r="I299" s="21"/>
    </row>
    <row r="300" spans="1:16" s="18" customFormat="1" ht="60">
      <c r="A300" s="50" t="s">
        <v>48</v>
      </c>
      <c r="B300" s="82" t="s">
        <v>462</v>
      </c>
      <c r="C300" s="9">
        <v>41479</v>
      </c>
      <c r="D300" s="60" t="s">
        <v>30</v>
      </c>
      <c r="E300" s="20" t="s">
        <v>463</v>
      </c>
      <c r="F300" s="20" t="s">
        <v>86</v>
      </c>
      <c r="G300" s="20" t="s">
        <v>19</v>
      </c>
      <c r="H300" s="21">
        <v>13688</v>
      </c>
      <c r="I300" s="21">
        <v>13688</v>
      </c>
    </row>
    <row r="301" spans="1:16" s="18" customFormat="1" ht="60">
      <c r="A301" s="50" t="s">
        <v>52</v>
      </c>
      <c r="B301" s="82" t="s">
        <v>464</v>
      </c>
      <c r="C301" s="9">
        <v>41479</v>
      </c>
      <c r="D301" s="60" t="s">
        <v>30</v>
      </c>
      <c r="E301" s="20" t="s">
        <v>465</v>
      </c>
      <c r="F301" s="20" t="s">
        <v>466</v>
      </c>
      <c r="G301" s="20" t="s">
        <v>19</v>
      </c>
      <c r="H301" s="21">
        <v>386690.72</v>
      </c>
      <c r="I301" s="21">
        <v>386690.72</v>
      </c>
    </row>
    <row r="302" spans="1:16" s="18" customFormat="1" ht="45">
      <c r="A302" s="50" t="s">
        <v>52</v>
      </c>
      <c r="B302" s="82" t="s">
        <v>467</v>
      </c>
      <c r="C302" s="9">
        <v>41481</v>
      </c>
      <c r="D302" s="60" t="s">
        <v>30</v>
      </c>
      <c r="E302" s="20" t="s">
        <v>468</v>
      </c>
      <c r="F302" s="20" t="s">
        <v>466</v>
      </c>
      <c r="G302" s="20" t="s">
        <v>19</v>
      </c>
      <c r="H302" s="21">
        <v>62880.17</v>
      </c>
      <c r="I302" s="21">
        <v>62880.17</v>
      </c>
    </row>
    <row r="303" spans="1:16" s="18" customFormat="1" ht="45">
      <c r="A303" s="50" t="s">
        <v>101</v>
      </c>
      <c r="B303" s="58" t="s">
        <v>469</v>
      </c>
      <c r="C303" s="9">
        <v>41485</v>
      </c>
      <c r="D303" s="60" t="s">
        <v>30</v>
      </c>
      <c r="E303" s="20" t="s">
        <v>470</v>
      </c>
      <c r="F303" s="20" t="s">
        <v>269</v>
      </c>
      <c r="G303" s="20" t="s">
        <v>24</v>
      </c>
      <c r="H303" s="21">
        <v>95580</v>
      </c>
      <c r="I303" s="21"/>
      <c r="L303" s="22"/>
      <c r="M303" s="22"/>
      <c r="N303" s="22"/>
      <c r="O303" s="22"/>
      <c r="P303" s="22"/>
    </row>
    <row r="304" spans="1:16" s="18" customFormat="1" ht="45">
      <c r="A304" s="50" t="s">
        <v>52</v>
      </c>
      <c r="B304" s="82" t="s">
        <v>471</v>
      </c>
      <c r="C304" s="9">
        <v>41485</v>
      </c>
      <c r="D304" s="60" t="s">
        <v>30</v>
      </c>
      <c r="E304" s="20" t="s">
        <v>472</v>
      </c>
      <c r="F304" s="20" t="s">
        <v>473</v>
      </c>
      <c r="G304" s="20" t="s">
        <v>21</v>
      </c>
      <c r="H304" s="21">
        <v>31200.1</v>
      </c>
      <c r="I304" s="21"/>
      <c r="L304" s="22"/>
      <c r="M304" s="22"/>
      <c r="N304" s="22"/>
      <c r="O304" s="22"/>
      <c r="P304" s="22"/>
    </row>
    <row r="305" spans="1:16" s="18" customFormat="1" ht="30">
      <c r="A305" s="30" t="s">
        <v>167</v>
      </c>
      <c r="B305" s="82" t="s">
        <v>474</v>
      </c>
      <c r="C305" s="9">
        <v>41488</v>
      </c>
      <c r="D305" s="60" t="s">
        <v>30</v>
      </c>
      <c r="E305" s="20" t="s">
        <v>420</v>
      </c>
      <c r="F305" s="20" t="s">
        <v>475</v>
      </c>
      <c r="G305" s="20" t="s">
        <v>19</v>
      </c>
      <c r="H305" s="21">
        <v>247000</v>
      </c>
      <c r="I305" s="21">
        <v>247000</v>
      </c>
    </row>
    <row r="306" spans="1:16" s="18" customFormat="1" ht="45">
      <c r="A306" s="54" t="s">
        <v>56</v>
      </c>
      <c r="B306" s="88" t="s">
        <v>476</v>
      </c>
      <c r="C306" s="89">
        <v>41492</v>
      </c>
      <c r="D306" s="61" t="s">
        <v>30</v>
      </c>
      <c r="E306" s="20" t="s">
        <v>477</v>
      </c>
      <c r="F306" s="20" t="s">
        <v>58</v>
      </c>
      <c r="G306" s="20" t="s">
        <v>24</v>
      </c>
      <c r="H306" s="21">
        <v>9467.73</v>
      </c>
      <c r="I306" s="21"/>
    </row>
    <row r="307" spans="1:16" s="18" customFormat="1" ht="30">
      <c r="A307" s="50" t="s">
        <v>170</v>
      </c>
      <c r="B307" s="76" t="s">
        <v>478</v>
      </c>
      <c r="C307" s="24">
        <v>41492</v>
      </c>
      <c r="D307" s="61" t="s">
        <v>30</v>
      </c>
      <c r="E307" s="20" t="s">
        <v>479</v>
      </c>
      <c r="F307" s="20" t="s">
        <v>381</v>
      </c>
      <c r="G307" s="20" t="s">
        <v>24</v>
      </c>
      <c r="H307" s="21">
        <v>8004.6</v>
      </c>
      <c r="I307" s="21"/>
    </row>
    <row r="308" spans="1:16" s="18" customFormat="1" ht="30">
      <c r="A308" s="50" t="s">
        <v>170</v>
      </c>
      <c r="B308" s="76" t="s">
        <v>480</v>
      </c>
      <c r="C308" s="24">
        <v>41493</v>
      </c>
      <c r="D308" s="61" t="s">
        <v>30</v>
      </c>
      <c r="E308" s="20" t="s">
        <v>481</v>
      </c>
      <c r="F308" s="20" t="s">
        <v>381</v>
      </c>
      <c r="G308" s="20" t="s">
        <v>24</v>
      </c>
      <c r="H308" s="21">
        <v>8004.6</v>
      </c>
      <c r="I308" s="21"/>
    </row>
    <row r="309" spans="1:16" s="18" customFormat="1" ht="30">
      <c r="A309" s="50" t="s">
        <v>101</v>
      </c>
      <c r="B309" s="82" t="s">
        <v>482</v>
      </c>
      <c r="C309" s="9">
        <v>41494</v>
      </c>
      <c r="D309" s="60" t="s">
        <v>30</v>
      </c>
      <c r="E309" s="20" t="s">
        <v>483</v>
      </c>
      <c r="F309" s="20" t="s">
        <v>484</v>
      </c>
      <c r="G309" s="20" t="s">
        <v>19</v>
      </c>
      <c r="H309" s="21">
        <v>65448.09</v>
      </c>
      <c r="I309" s="21">
        <v>65448.09</v>
      </c>
    </row>
    <row r="310" spans="1:16" s="18" customFormat="1" ht="45">
      <c r="A310" s="33" t="s">
        <v>78</v>
      </c>
      <c r="B310" s="88" t="s">
        <v>485</v>
      </c>
      <c r="C310" s="89">
        <v>41494</v>
      </c>
      <c r="D310" s="61" t="s">
        <v>30</v>
      </c>
      <c r="E310" s="20" t="s">
        <v>486</v>
      </c>
      <c r="F310" s="20" t="s">
        <v>58</v>
      </c>
      <c r="G310" s="20" t="s">
        <v>24</v>
      </c>
      <c r="H310" s="21">
        <v>43756.35</v>
      </c>
      <c r="I310" s="21"/>
    </row>
    <row r="311" spans="1:16" s="22" customFormat="1" ht="30">
      <c r="A311" s="54" t="s">
        <v>56</v>
      </c>
      <c r="B311" s="88" t="s">
        <v>487</v>
      </c>
      <c r="C311" s="89">
        <v>41495</v>
      </c>
      <c r="D311" s="61" t="s">
        <v>30</v>
      </c>
      <c r="E311" s="20" t="s">
        <v>488</v>
      </c>
      <c r="F311" s="20" t="s">
        <v>58</v>
      </c>
      <c r="G311" s="20" t="s">
        <v>24</v>
      </c>
      <c r="H311" s="21">
        <v>23850.14</v>
      </c>
      <c r="I311" s="21"/>
      <c r="J311" s="18"/>
      <c r="K311" s="18"/>
      <c r="L311" s="18"/>
      <c r="M311" s="18"/>
      <c r="N311" s="18"/>
      <c r="O311" s="18"/>
      <c r="P311" s="18"/>
    </row>
    <row r="312" spans="1:16" s="22" customFormat="1" ht="60">
      <c r="A312" s="54" t="s">
        <v>56</v>
      </c>
      <c r="B312" s="88" t="s">
        <v>489</v>
      </c>
      <c r="C312" s="89">
        <v>41495</v>
      </c>
      <c r="D312" s="61" t="s">
        <v>30</v>
      </c>
      <c r="E312" s="20" t="s">
        <v>490</v>
      </c>
      <c r="F312" s="20" t="s">
        <v>58</v>
      </c>
      <c r="G312" s="20" t="s">
        <v>24</v>
      </c>
      <c r="H312" s="21">
        <v>9044.4699999999993</v>
      </c>
      <c r="I312" s="21"/>
      <c r="J312" s="18"/>
      <c r="K312" s="18"/>
      <c r="L312" s="18"/>
      <c r="M312" s="18"/>
      <c r="N312" s="18"/>
      <c r="O312" s="18"/>
      <c r="P312" s="18"/>
    </row>
    <row r="313" spans="1:16" s="18" customFormat="1" ht="30">
      <c r="A313" s="54" t="s">
        <v>56</v>
      </c>
      <c r="B313" s="88" t="s">
        <v>491</v>
      </c>
      <c r="C313" s="89">
        <v>41495</v>
      </c>
      <c r="D313" s="61" t="s">
        <v>30</v>
      </c>
      <c r="E313" s="20" t="s">
        <v>492</v>
      </c>
      <c r="F313" s="20" t="s">
        <v>58</v>
      </c>
      <c r="G313" s="20" t="s">
        <v>24</v>
      </c>
      <c r="H313" s="21">
        <v>4276.1000000000004</v>
      </c>
      <c r="I313" s="21"/>
    </row>
    <row r="314" spans="1:16" s="22" customFormat="1" ht="45">
      <c r="A314" s="50" t="s">
        <v>151</v>
      </c>
      <c r="B314" s="76" t="s">
        <v>493</v>
      </c>
      <c r="C314" s="24">
        <v>41495</v>
      </c>
      <c r="D314" s="61" t="s">
        <v>30</v>
      </c>
      <c r="E314" s="20" t="s">
        <v>494</v>
      </c>
      <c r="F314" s="20" t="s">
        <v>381</v>
      </c>
      <c r="G314" s="20" t="s">
        <v>24</v>
      </c>
      <c r="H314" s="21">
        <v>2834.65</v>
      </c>
      <c r="I314" s="21"/>
      <c r="J314" s="18"/>
      <c r="K314" s="18"/>
      <c r="L314" s="18"/>
      <c r="M314" s="18"/>
      <c r="N314" s="18"/>
      <c r="O314" s="18"/>
      <c r="P314" s="18"/>
    </row>
    <row r="315" spans="1:16" s="22" customFormat="1" ht="45">
      <c r="A315" s="50" t="s">
        <v>151</v>
      </c>
      <c r="B315" s="29" t="s">
        <v>495</v>
      </c>
      <c r="C315" s="24">
        <v>41498</v>
      </c>
      <c r="D315" s="20" t="s">
        <v>30</v>
      </c>
      <c r="E315" s="20" t="s">
        <v>496</v>
      </c>
      <c r="F315" s="20" t="s">
        <v>497</v>
      </c>
      <c r="G315" s="20" t="s">
        <v>19</v>
      </c>
      <c r="H315" s="21">
        <v>10620</v>
      </c>
      <c r="I315" s="21">
        <v>10620</v>
      </c>
      <c r="J315" s="18"/>
      <c r="K315" s="18"/>
      <c r="L315" s="18"/>
      <c r="M315" s="18"/>
      <c r="N315" s="18"/>
      <c r="O315" s="18"/>
      <c r="P315" s="18"/>
    </row>
    <row r="316" spans="1:16" s="18" customFormat="1" ht="45">
      <c r="A316" s="50" t="s">
        <v>179</v>
      </c>
      <c r="B316" s="29" t="s">
        <v>498</v>
      </c>
      <c r="C316" s="24">
        <v>41498</v>
      </c>
      <c r="D316" s="20" t="s">
        <v>30</v>
      </c>
      <c r="E316" s="20" t="s">
        <v>499</v>
      </c>
      <c r="F316" s="20" t="s">
        <v>198</v>
      </c>
      <c r="G316" s="20" t="s">
        <v>23</v>
      </c>
      <c r="H316" s="21">
        <v>125646.27</v>
      </c>
      <c r="I316" s="21"/>
    </row>
    <row r="317" spans="1:16" s="22" customFormat="1" ht="45">
      <c r="A317" s="90" t="s">
        <v>120</v>
      </c>
      <c r="B317" s="29" t="s">
        <v>121</v>
      </c>
      <c r="C317" s="24">
        <v>41499</v>
      </c>
      <c r="D317" s="20" t="s">
        <v>30</v>
      </c>
      <c r="E317" s="20" t="s">
        <v>500</v>
      </c>
      <c r="F317" s="20" t="s">
        <v>123</v>
      </c>
      <c r="G317" s="20" t="s">
        <v>124</v>
      </c>
      <c r="H317" s="21" t="s">
        <v>501</v>
      </c>
      <c r="I317" s="21" t="s">
        <v>501</v>
      </c>
      <c r="J317" s="18"/>
      <c r="K317" s="18"/>
      <c r="L317" s="18"/>
      <c r="M317" s="18"/>
      <c r="N317" s="18"/>
      <c r="O317" s="18"/>
      <c r="P317" s="18"/>
    </row>
    <row r="318" spans="1:16" s="22" customFormat="1" ht="60">
      <c r="A318" s="90" t="s">
        <v>120</v>
      </c>
      <c r="B318" s="29" t="s">
        <v>121</v>
      </c>
      <c r="C318" s="24">
        <v>41499</v>
      </c>
      <c r="D318" s="20" t="s">
        <v>30</v>
      </c>
      <c r="E318" s="20" t="s">
        <v>502</v>
      </c>
      <c r="F318" s="20" t="s">
        <v>126</v>
      </c>
      <c r="G318" s="20" t="s">
        <v>19</v>
      </c>
      <c r="H318" s="21" t="s">
        <v>503</v>
      </c>
      <c r="I318" s="21" t="s">
        <v>503</v>
      </c>
      <c r="J318" s="18"/>
      <c r="K318" s="18"/>
      <c r="L318" s="18"/>
      <c r="M318" s="18"/>
      <c r="N318" s="18"/>
      <c r="O318" s="18"/>
      <c r="P318" s="18"/>
    </row>
    <row r="319" spans="1:16" s="22" customFormat="1" ht="45">
      <c r="A319" s="90" t="s">
        <v>56</v>
      </c>
      <c r="B319" s="29" t="s">
        <v>121</v>
      </c>
      <c r="C319" s="24">
        <v>41499</v>
      </c>
      <c r="D319" s="20" t="s">
        <v>30</v>
      </c>
      <c r="E319" s="20" t="s">
        <v>504</v>
      </c>
      <c r="F319" s="20" t="s">
        <v>128</v>
      </c>
      <c r="G319" s="20" t="s">
        <v>21</v>
      </c>
      <c r="H319" s="21">
        <v>8240</v>
      </c>
      <c r="I319" s="21">
        <v>8240</v>
      </c>
      <c r="J319" s="18"/>
      <c r="K319" s="18"/>
      <c r="L319" s="18"/>
      <c r="M319" s="18"/>
      <c r="N319" s="18"/>
      <c r="O319" s="18"/>
      <c r="P319" s="18"/>
    </row>
    <row r="320" spans="1:16" s="22" customFormat="1" ht="90">
      <c r="A320" s="86" t="s">
        <v>129</v>
      </c>
      <c r="B320" s="29" t="s">
        <v>121</v>
      </c>
      <c r="C320" s="24">
        <v>41499</v>
      </c>
      <c r="D320" s="20" t="s">
        <v>30</v>
      </c>
      <c r="E320" s="20" t="s">
        <v>505</v>
      </c>
      <c r="F320" s="20" t="s">
        <v>131</v>
      </c>
      <c r="G320" s="20" t="s">
        <v>19</v>
      </c>
      <c r="H320" s="21">
        <v>97043</v>
      </c>
      <c r="I320" s="21">
        <v>97043</v>
      </c>
      <c r="J320" s="18"/>
      <c r="K320" s="18"/>
      <c r="L320" s="18"/>
      <c r="M320" s="18"/>
      <c r="N320" s="18"/>
      <c r="O320" s="18"/>
      <c r="P320" s="18"/>
    </row>
    <row r="321" spans="1:16" s="22" customFormat="1" ht="45">
      <c r="A321" s="91" t="s">
        <v>132</v>
      </c>
      <c r="B321" s="29" t="s">
        <v>121</v>
      </c>
      <c r="C321" s="24">
        <v>41499</v>
      </c>
      <c r="D321" s="20" t="s">
        <v>30</v>
      </c>
      <c r="E321" s="20" t="s">
        <v>506</v>
      </c>
      <c r="F321" s="20" t="s">
        <v>134</v>
      </c>
      <c r="G321" s="20" t="s">
        <v>19</v>
      </c>
      <c r="H321" s="21" t="s">
        <v>507</v>
      </c>
      <c r="I321" s="21" t="s">
        <v>507</v>
      </c>
      <c r="J321" s="18"/>
      <c r="K321" s="18"/>
      <c r="L321" s="18"/>
      <c r="M321" s="18"/>
      <c r="N321" s="18"/>
      <c r="O321" s="18"/>
      <c r="P321" s="18"/>
    </row>
    <row r="322" spans="1:16" s="22" customFormat="1" ht="90">
      <c r="A322" s="91" t="s">
        <v>129</v>
      </c>
      <c r="B322" s="29" t="s">
        <v>121</v>
      </c>
      <c r="C322" s="24">
        <v>41499</v>
      </c>
      <c r="D322" s="20" t="s">
        <v>30</v>
      </c>
      <c r="E322" s="20" t="s">
        <v>508</v>
      </c>
      <c r="F322" s="20" t="s">
        <v>444</v>
      </c>
      <c r="G322" s="20" t="s">
        <v>19</v>
      </c>
      <c r="H322" s="21" t="s">
        <v>509</v>
      </c>
      <c r="I322" s="21" t="s">
        <v>509</v>
      </c>
      <c r="J322" s="18"/>
      <c r="K322" s="18"/>
      <c r="L322" s="18"/>
      <c r="M322" s="18"/>
      <c r="N322" s="18"/>
      <c r="O322" s="18"/>
      <c r="P322" s="18"/>
    </row>
    <row r="323" spans="1:16" s="22" customFormat="1" ht="75">
      <c r="A323" s="90" t="s">
        <v>136</v>
      </c>
      <c r="B323" s="29" t="s">
        <v>121</v>
      </c>
      <c r="C323" s="24">
        <v>41499</v>
      </c>
      <c r="D323" s="20" t="s">
        <v>30</v>
      </c>
      <c r="E323" s="20" t="s">
        <v>510</v>
      </c>
      <c r="F323" s="20" t="s">
        <v>138</v>
      </c>
      <c r="G323" s="20" t="s">
        <v>19</v>
      </c>
      <c r="H323" s="21" t="s">
        <v>511</v>
      </c>
      <c r="I323" s="21" t="s">
        <v>511</v>
      </c>
      <c r="J323" s="18"/>
      <c r="K323" s="18"/>
      <c r="L323" s="18"/>
      <c r="M323" s="18"/>
      <c r="N323" s="18"/>
      <c r="O323" s="18"/>
      <c r="P323" s="18"/>
    </row>
    <row r="324" spans="1:16" s="22" customFormat="1" ht="75">
      <c r="A324" s="91" t="s">
        <v>139</v>
      </c>
      <c r="B324" s="29" t="s">
        <v>121</v>
      </c>
      <c r="C324" s="24">
        <v>41499</v>
      </c>
      <c r="D324" s="20" t="s">
        <v>30</v>
      </c>
      <c r="E324" s="20" t="s">
        <v>512</v>
      </c>
      <c r="F324" s="20" t="s">
        <v>141</v>
      </c>
      <c r="G324" s="20" t="s">
        <v>19</v>
      </c>
      <c r="H324" s="21" t="s">
        <v>513</v>
      </c>
      <c r="I324" s="21" t="s">
        <v>513</v>
      </c>
      <c r="J324" s="18"/>
      <c r="K324" s="18"/>
      <c r="L324" s="18"/>
      <c r="M324" s="18"/>
      <c r="N324" s="18"/>
      <c r="O324" s="18"/>
      <c r="P324" s="18"/>
    </row>
    <row r="325" spans="1:16" s="22" customFormat="1" ht="75">
      <c r="A325" s="91" t="s">
        <v>142</v>
      </c>
      <c r="B325" s="29" t="s">
        <v>121</v>
      </c>
      <c r="C325" s="24">
        <v>41499</v>
      </c>
      <c r="D325" s="20" t="s">
        <v>30</v>
      </c>
      <c r="E325" s="20" t="s">
        <v>514</v>
      </c>
      <c r="F325" s="20" t="s">
        <v>144</v>
      </c>
      <c r="G325" s="20" t="s">
        <v>18</v>
      </c>
      <c r="H325" s="21">
        <v>34732</v>
      </c>
      <c r="I325" s="21"/>
      <c r="J325" s="18"/>
      <c r="K325" s="18"/>
      <c r="L325" s="18"/>
      <c r="M325" s="18"/>
      <c r="N325" s="18"/>
      <c r="O325" s="18"/>
      <c r="P325" s="18"/>
    </row>
    <row r="326" spans="1:16" s="22" customFormat="1" ht="45">
      <c r="A326" s="92" t="s">
        <v>515</v>
      </c>
      <c r="B326" s="29" t="s">
        <v>116</v>
      </c>
      <c r="C326" s="24">
        <v>41499</v>
      </c>
      <c r="D326" s="20" t="s">
        <v>30</v>
      </c>
      <c r="E326" s="20" t="s">
        <v>80</v>
      </c>
      <c r="F326" s="20" t="s">
        <v>58</v>
      </c>
      <c r="G326" s="20" t="s">
        <v>21</v>
      </c>
      <c r="H326" s="21">
        <v>47406.35</v>
      </c>
      <c r="I326" s="21"/>
      <c r="J326" s="18"/>
      <c r="K326" s="18"/>
      <c r="L326" s="18"/>
      <c r="M326" s="18"/>
      <c r="N326" s="18"/>
      <c r="O326" s="18"/>
      <c r="P326" s="18"/>
    </row>
    <row r="327" spans="1:16" s="22" customFormat="1" ht="30">
      <c r="A327" s="54" t="s">
        <v>56</v>
      </c>
      <c r="B327" s="29" t="s">
        <v>516</v>
      </c>
      <c r="C327" s="24">
        <v>41500</v>
      </c>
      <c r="D327" s="20" t="s">
        <v>30</v>
      </c>
      <c r="E327" s="20" t="s">
        <v>517</v>
      </c>
      <c r="F327" s="20" t="s">
        <v>58</v>
      </c>
      <c r="G327" s="20" t="s">
        <v>24</v>
      </c>
      <c r="H327" s="21">
        <v>1554</v>
      </c>
      <c r="I327" s="21"/>
      <c r="J327" s="18"/>
      <c r="K327" s="18"/>
      <c r="L327" s="18"/>
      <c r="M327" s="18"/>
      <c r="N327" s="18"/>
      <c r="O327" s="18"/>
      <c r="P327" s="18"/>
    </row>
    <row r="328" spans="1:16" s="22" customFormat="1" ht="45">
      <c r="A328" s="50" t="s">
        <v>179</v>
      </c>
      <c r="B328" s="29" t="s">
        <v>518</v>
      </c>
      <c r="C328" s="24">
        <v>41501</v>
      </c>
      <c r="D328" s="20" t="s">
        <v>30</v>
      </c>
      <c r="E328" s="20" t="s">
        <v>519</v>
      </c>
      <c r="F328" s="20" t="s">
        <v>455</v>
      </c>
      <c r="G328" s="20" t="s">
        <v>23</v>
      </c>
      <c r="H328" s="21">
        <v>47200</v>
      </c>
      <c r="I328" s="21"/>
      <c r="J328" s="18"/>
      <c r="K328" s="18"/>
      <c r="L328" s="18"/>
      <c r="M328" s="18"/>
      <c r="N328" s="18"/>
      <c r="O328" s="18"/>
      <c r="P328" s="18"/>
    </row>
    <row r="329" spans="1:16" s="22" customFormat="1" ht="30">
      <c r="A329" s="30"/>
      <c r="B329" s="29" t="s">
        <v>520</v>
      </c>
      <c r="C329" s="24">
        <v>41501</v>
      </c>
      <c r="D329" s="20" t="s">
        <v>33</v>
      </c>
      <c r="E329" s="20" t="s">
        <v>33</v>
      </c>
      <c r="F329" s="20" t="s">
        <v>33</v>
      </c>
      <c r="G329" s="20" t="s">
        <v>33</v>
      </c>
      <c r="H329" s="21">
        <v>0</v>
      </c>
      <c r="I329" s="21"/>
      <c r="J329" s="18"/>
      <c r="K329" s="18"/>
      <c r="L329" s="18"/>
      <c r="M329" s="18"/>
      <c r="N329" s="18"/>
      <c r="O329" s="18"/>
      <c r="P329" s="18"/>
    </row>
    <row r="330" spans="1:16" s="22" customFormat="1" ht="30">
      <c r="A330" s="30"/>
      <c r="B330" s="29" t="s">
        <v>521</v>
      </c>
      <c r="C330" s="24">
        <v>41501</v>
      </c>
      <c r="D330" s="20" t="s">
        <v>33</v>
      </c>
      <c r="E330" s="20" t="s">
        <v>33</v>
      </c>
      <c r="F330" s="20" t="s">
        <v>33</v>
      </c>
      <c r="G330" s="20" t="s">
        <v>33</v>
      </c>
      <c r="H330" s="21">
        <v>0</v>
      </c>
      <c r="I330" s="21"/>
      <c r="J330" s="18"/>
      <c r="K330" s="18"/>
      <c r="L330" s="18"/>
      <c r="M330" s="18"/>
      <c r="N330" s="18"/>
      <c r="O330" s="18"/>
      <c r="P330" s="18"/>
    </row>
    <row r="331" spans="1:16" s="22" customFormat="1" ht="45">
      <c r="A331" s="79" t="s">
        <v>52</v>
      </c>
      <c r="B331" s="29" t="s">
        <v>522</v>
      </c>
      <c r="C331" s="24">
        <v>41506</v>
      </c>
      <c r="D331" s="20">
        <v>41506</v>
      </c>
      <c r="E331" s="20" t="s">
        <v>523</v>
      </c>
      <c r="F331" s="20" t="s">
        <v>473</v>
      </c>
      <c r="G331" s="20" t="s">
        <v>21</v>
      </c>
      <c r="H331" s="21">
        <v>13200.01</v>
      </c>
      <c r="I331" s="21"/>
      <c r="J331" s="18"/>
      <c r="K331" s="18"/>
      <c r="L331" s="18"/>
      <c r="M331" s="18"/>
      <c r="N331" s="18"/>
      <c r="O331" s="18"/>
      <c r="P331" s="18"/>
    </row>
    <row r="332" spans="1:16" s="22" customFormat="1" ht="30">
      <c r="A332" s="50" t="s">
        <v>78</v>
      </c>
      <c r="B332" s="29" t="s">
        <v>524</v>
      </c>
      <c r="C332" s="24">
        <v>41507</v>
      </c>
      <c r="D332" s="20" t="s">
        <v>30</v>
      </c>
      <c r="E332" s="20" t="s">
        <v>525</v>
      </c>
      <c r="F332" s="20" t="s">
        <v>526</v>
      </c>
      <c r="G332" s="20" t="s">
        <v>19</v>
      </c>
      <c r="H332" s="21">
        <v>27079.58</v>
      </c>
      <c r="I332" s="21">
        <v>27079.58</v>
      </c>
      <c r="J332" s="18"/>
      <c r="K332" s="18"/>
      <c r="L332" s="18"/>
      <c r="M332" s="18"/>
      <c r="N332" s="18"/>
      <c r="O332" s="18"/>
      <c r="P332" s="18"/>
    </row>
    <row r="333" spans="1:16" s="22" customFormat="1" ht="45">
      <c r="A333" s="90" t="s">
        <v>78</v>
      </c>
      <c r="B333" s="29" t="s">
        <v>527</v>
      </c>
      <c r="C333" s="24">
        <v>41508</v>
      </c>
      <c r="D333" s="20">
        <v>41508</v>
      </c>
      <c r="E333" s="20" t="s">
        <v>528</v>
      </c>
      <c r="F333" s="20" t="s">
        <v>405</v>
      </c>
      <c r="G333" s="20" t="s">
        <v>21</v>
      </c>
      <c r="H333" s="21">
        <v>41208.080000000002</v>
      </c>
      <c r="I333" s="21"/>
      <c r="J333" s="18"/>
      <c r="K333" s="18"/>
      <c r="L333" s="18"/>
      <c r="M333" s="18"/>
      <c r="N333" s="18"/>
      <c r="O333" s="18"/>
      <c r="P333" s="18"/>
    </row>
    <row r="334" spans="1:16" s="22" customFormat="1" ht="30">
      <c r="A334" s="63" t="s">
        <v>337</v>
      </c>
      <c r="B334" s="29" t="s">
        <v>121</v>
      </c>
      <c r="C334" s="24">
        <v>41508</v>
      </c>
      <c r="D334" s="20">
        <v>41508</v>
      </c>
      <c r="E334" s="20" t="s">
        <v>529</v>
      </c>
      <c r="F334" s="20" t="s">
        <v>340</v>
      </c>
      <c r="G334" s="20" t="s">
        <v>24</v>
      </c>
      <c r="H334" s="21">
        <v>11420.21</v>
      </c>
      <c r="I334" s="21"/>
      <c r="J334" s="18"/>
      <c r="K334" s="18"/>
      <c r="L334" s="18"/>
      <c r="M334" s="18"/>
      <c r="N334" s="18"/>
      <c r="O334" s="18"/>
      <c r="P334" s="18"/>
    </row>
    <row r="335" spans="1:16" s="22" customFormat="1" ht="45">
      <c r="A335" s="33" t="s">
        <v>78</v>
      </c>
      <c r="B335" s="29" t="s">
        <v>530</v>
      </c>
      <c r="C335" s="24">
        <v>41508</v>
      </c>
      <c r="D335" s="20" t="s">
        <v>30</v>
      </c>
      <c r="E335" s="20" t="s">
        <v>531</v>
      </c>
      <c r="F335" s="20" t="s">
        <v>58</v>
      </c>
      <c r="G335" s="20" t="s">
        <v>24</v>
      </c>
      <c r="H335" s="21">
        <v>7508.48</v>
      </c>
      <c r="I335" s="21"/>
      <c r="J335" s="18"/>
      <c r="K335" s="18"/>
      <c r="L335" s="18"/>
      <c r="M335" s="18"/>
      <c r="N335" s="18"/>
      <c r="O335" s="18"/>
      <c r="P335" s="18"/>
    </row>
    <row r="336" spans="1:16" s="22" customFormat="1" ht="45">
      <c r="A336" s="50" t="s">
        <v>48</v>
      </c>
      <c r="B336" s="29" t="s">
        <v>532</v>
      </c>
      <c r="C336" s="24">
        <v>41509</v>
      </c>
      <c r="D336" s="20" t="s">
        <v>30</v>
      </c>
      <c r="E336" s="20" t="s">
        <v>533</v>
      </c>
      <c r="F336" s="20" t="s">
        <v>534</v>
      </c>
      <c r="G336" s="20" t="s">
        <v>19</v>
      </c>
      <c r="H336" s="21">
        <v>5221.5</v>
      </c>
      <c r="I336" s="21">
        <v>5221.5</v>
      </c>
      <c r="J336" s="18"/>
      <c r="K336" s="18"/>
      <c r="L336" s="18"/>
      <c r="M336" s="18"/>
      <c r="N336" s="18"/>
      <c r="O336" s="18"/>
      <c r="P336" s="18"/>
    </row>
    <row r="337" spans="1:16" s="22" customFormat="1" ht="45">
      <c r="A337" s="50" t="s">
        <v>48</v>
      </c>
      <c r="B337" s="29" t="s">
        <v>535</v>
      </c>
      <c r="C337" s="24">
        <v>41513</v>
      </c>
      <c r="D337" s="20" t="s">
        <v>30</v>
      </c>
      <c r="E337" s="20" t="s">
        <v>536</v>
      </c>
      <c r="F337" s="20" t="s">
        <v>27</v>
      </c>
      <c r="G337" s="20" t="s">
        <v>19</v>
      </c>
      <c r="H337" s="21">
        <v>2242</v>
      </c>
      <c r="I337" s="21">
        <v>2242</v>
      </c>
      <c r="J337" s="18"/>
      <c r="K337" s="18"/>
      <c r="L337" s="18"/>
      <c r="M337" s="18"/>
      <c r="N337" s="18"/>
      <c r="O337" s="18"/>
      <c r="P337" s="18"/>
    </row>
    <row r="338" spans="1:16" s="22" customFormat="1" ht="30">
      <c r="A338" s="54" t="s">
        <v>56</v>
      </c>
      <c r="B338" s="29" t="s">
        <v>537</v>
      </c>
      <c r="C338" s="24">
        <v>41513</v>
      </c>
      <c r="D338" s="20" t="s">
        <v>30</v>
      </c>
      <c r="E338" s="20" t="s">
        <v>488</v>
      </c>
      <c r="F338" s="20" t="s">
        <v>58</v>
      </c>
      <c r="G338" s="20" t="s">
        <v>24</v>
      </c>
      <c r="H338" s="21">
        <v>17705.310000000001</v>
      </c>
      <c r="I338" s="21"/>
      <c r="J338" s="18"/>
      <c r="K338" s="18"/>
      <c r="L338" s="18"/>
      <c r="M338" s="18"/>
      <c r="N338" s="18"/>
      <c r="O338" s="18"/>
      <c r="P338" s="18"/>
    </row>
    <row r="339" spans="1:16" s="22" customFormat="1" ht="30">
      <c r="A339" s="50" t="s">
        <v>78</v>
      </c>
      <c r="B339" s="29" t="s">
        <v>538</v>
      </c>
      <c r="C339" s="24">
        <v>41514</v>
      </c>
      <c r="D339" s="20" t="s">
        <v>30</v>
      </c>
      <c r="E339" s="20" t="s">
        <v>539</v>
      </c>
      <c r="F339" s="20" t="s">
        <v>540</v>
      </c>
      <c r="G339" s="20" t="s">
        <v>19</v>
      </c>
      <c r="H339" s="21">
        <v>50677.23</v>
      </c>
      <c r="I339" s="21">
        <v>50677.23</v>
      </c>
      <c r="J339" s="18"/>
      <c r="K339" s="18"/>
      <c r="L339" s="18"/>
      <c r="M339" s="18"/>
      <c r="N339" s="18"/>
      <c r="O339" s="18"/>
      <c r="P339" s="18"/>
    </row>
    <row r="340" spans="1:16" s="22" customFormat="1" ht="45">
      <c r="A340" s="50" t="s">
        <v>48</v>
      </c>
      <c r="B340" s="29" t="s">
        <v>541</v>
      </c>
      <c r="C340" s="24">
        <v>41515</v>
      </c>
      <c r="D340" s="20" t="s">
        <v>30</v>
      </c>
      <c r="E340" s="20" t="s">
        <v>542</v>
      </c>
      <c r="F340" s="20" t="s">
        <v>86</v>
      </c>
      <c r="G340" s="20" t="s">
        <v>19</v>
      </c>
      <c r="H340" s="21">
        <v>5605</v>
      </c>
      <c r="I340" s="21">
        <v>5605</v>
      </c>
      <c r="J340" s="18"/>
      <c r="K340" s="18"/>
      <c r="L340" s="18"/>
      <c r="M340" s="18"/>
      <c r="N340" s="18"/>
      <c r="O340" s="18"/>
      <c r="P340" s="18"/>
    </row>
    <row r="341" spans="1:16" s="22" customFormat="1" ht="45">
      <c r="A341" s="50" t="s">
        <v>52</v>
      </c>
      <c r="B341" s="29" t="s">
        <v>543</v>
      </c>
      <c r="C341" s="24">
        <v>41520</v>
      </c>
      <c r="D341" s="20" t="s">
        <v>30</v>
      </c>
      <c r="E341" s="20" t="s">
        <v>544</v>
      </c>
      <c r="F341" s="20" t="s">
        <v>35</v>
      </c>
      <c r="G341" s="20" t="s">
        <v>19</v>
      </c>
      <c r="H341" s="21">
        <v>15402.92</v>
      </c>
      <c r="I341" s="21">
        <v>15402.92</v>
      </c>
      <c r="J341" s="18"/>
      <c r="K341" s="18"/>
      <c r="L341" s="18"/>
      <c r="M341" s="18"/>
      <c r="N341" s="18"/>
      <c r="O341" s="18"/>
      <c r="P341" s="18"/>
    </row>
    <row r="342" spans="1:16" s="22" customFormat="1" ht="45">
      <c r="A342" s="69" t="s">
        <v>56</v>
      </c>
      <c r="B342" s="29" t="s">
        <v>545</v>
      </c>
      <c r="C342" s="24">
        <v>41520</v>
      </c>
      <c r="D342" s="20" t="s">
        <v>30</v>
      </c>
      <c r="E342" s="20" t="s">
        <v>546</v>
      </c>
      <c r="F342" s="20" t="s">
        <v>58</v>
      </c>
      <c r="G342" s="20" t="s">
        <v>24</v>
      </c>
      <c r="H342" s="21">
        <v>1998.56</v>
      </c>
      <c r="I342" s="21"/>
      <c r="J342" s="93"/>
      <c r="K342" s="93"/>
      <c r="L342" s="18"/>
      <c r="M342" s="18"/>
      <c r="N342" s="18"/>
      <c r="O342" s="18"/>
      <c r="P342" s="18"/>
    </row>
    <row r="343" spans="1:16" s="22" customFormat="1" ht="30">
      <c r="A343" s="50" t="s">
        <v>48</v>
      </c>
      <c r="B343" s="29" t="s">
        <v>547</v>
      </c>
      <c r="C343" s="24">
        <v>41521</v>
      </c>
      <c r="D343" s="20" t="s">
        <v>30</v>
      </c>
      <c r="E343" s="20" t="s">
        <v>548</v>
      </c>
      <c r="F343" s="20" t="s">
        <v>549</v>
      </c>
      <c r="G343" s="20" t="s">
        <v>24</v>
      </c>
      <c r="H343" s="21">
        <v>3079.8</v>
      </c>
      <c r="I343" s="21"/>
      <c r="J343" s="18"/>
      <c r="K343" s="18"/>
      <c r="L343" s="18"/>
      <c r="M343" s="18"/>
      <c r="N343" s="18"/>
      <c r="O343" s="18"/>
      <c r="P343" s="18"/>
    </row>
    <row r="344" spans="1:16" s="22" customFormat="1" ht="45">
      <c r="A344" s="50" t="s">
        <v>179</v>
      </c>
      <c r="B344" s="29" t="s">
        <v>550</v>
      </c>
      <c r="C344" s="24">
        <v>41521</v>
      </c>
      <c r="D344" s="20" t="s">
        <v>30</v>
      </c>
      <c r="E344" s="20" t="s">
        <v>551</v>
      </c>
      <c r="F344" s="20" t="s">
        <v>36</v>
      </c>
      <c r="G344" s="20" t="s">
        <v>19</v>
      </c>
      <c r="H344" s="21">
        <v>264501.71999999997</v>
      </c>
      <c r="I344" s="21">
        <v>264501.71999999997</v>
      </c>
      <c r="J344" s="18"/>
      <c r="K344" s="18"/>
      <c r="L344" s="18"/>
      <c r="M344" s="18"/>
      <c r="N344" s="18"/>
      <c r="O344" s="18"/>
      <c r="P344" s="18"/>
    </row>
    <row r="345" spans="1:16" s="22" customFormat="1" ht="45">
      <c r="A345" s="30" t="s">
        <v>167</v>
      </c>
      <c r="B345" s="29" t="s">
        <v>552</v>
      </c>
      <c r="C345" s="24">
        <v>41522</v>
      </c>
      <c r="D345" s="20" t="s">
        <v>30</v>
      </c>
      <c r="E345" s="20" t="s">
        <v>553</v>
      </c>
      <c r="F345" s="20" t="s">
        <v>554</v>
      </c>
      <c r="G345" s="20" t="s">
        <v>19</v>
      </c>
      <c r="H345" s="21">
        <v>252000</v>
      </c>
      <c r="I345" s="21">
        <v>252000</v>
      </c>
      <c r="J345" s="18"/>
      <c r="K345" s="18"/>
      <c r="L345" s="18"/>
      <c r="M345" s="18"/>
      <c r="N345" s="18"/>
      <c r="O345" s="18"/>
      <c r="P345" s="18"/>
    </row>
    <row r="346" spans="1:16" s="22" customFormat="1" ht="45">
      <c r="A346" s="50" t="s">
        <v>179</v>
      </c>
      <c r="B346" s="29" t="s">
        <v>555</v>
      </c>
      <c r="C346" s="24">
        <v>41522</v>
      </c>
      <c r="D346" s="20" t="s">
        <v>30</v>
      </c>
      <c r="E346" s="20" t="s">
        <v>556</v>
      </c>
      <c r="F346" s="20" t="s">
        <v>455</v>
      </c>
      <c r="G346" s="20" t="s">
        <v>32</v>
      </c>
      <c r="H346" s="21">
        <v>55266.48</v>
      </c>
      <c r="I346" s="21"/>
      <c r="J346" s="18"/>
      <c r="K346" s="18"/>
      <c r="L346" s="18"/>
      <c r="M346" s="18"/>
      <c r="N346" s="18"/>
      <c r="O346" s="18"/>
      <c r="P346" s="18"/>
    </row>
    <row r="347" spans="1:16" s="22" customFormat="1" ht="45">
      <c r="A347" s="33" t="s">
        <v>78</v>
      </c>
      <c r="B347" s="29" t="s">
        <v>557</v>
      </c>
      <c r="C347" s="24">
        <v>41522</v>
      </c>
      <c r="D347" s="20" t="s">
        <v>30</v>
      </c>
      <c r="E347" s="20" t="s">
        <v>558</v>
      </c>
      <c r="F347" s="20" t="s">
        <v>58</v>
      </c>
      <c r="G347" s="20" t="s">
        <v>24</v>
      </c>
      <c r="H347" s="21">
        <v>47406.35</v>
      </c>
      <c r="I347" s="21"/>
      <c r="J347" s="93"/>
      <c r="K347" s="93"/>
      <c r="L347" s="18"/>
      <c r="M347" s="18"/>
      <c r="N347" s="18"/>
      <c r="O347" s="18"/>
      <c r="P347" s="18"/>
    </row>
    <row r="348" spans="1:16" s="22" customFormat="1" ht="30">
      <c r="A348" s="30" t="s">
        <v>167</v>
      </c>
      <c r="B348" s="29" t="s">
        <v>559</v>
      </c>
      <c r="C348" s="24">
        <v>41523</v>
      </c>
      <c r="D348" s="20" t="s">
        <v>30</v>
      </c>
      <c r="E348" s="20" t="s">
        <v>560</v>
      </c>
      <c r="F348" s="20" t="s">
        <v>561</v>
      </c>
      <c r="G348" s="20" t="s">
        <v>77</v>
      </c>
      <c r="H348" s="21">
        <v>209200</v>
      </c>
      <c r="I348" s="21"/>
      <c r="J348" s="18"/>
      <c r="K348" s="18"/>
      <c r="L348" s="18"/>
      <c r="M348" s="18"/>
      <c r="N348" s="18"/>
      <c r="O348" s="18"/>
      <c r="P348" s="18"/>
    </row>
    <row r="349" spans="1:16" s="22" customFormat="1" ht="45">
      <c r="A349" s="50" t="s">
        <v>48</v>
      </c>
      <c r="B349" s="29" t="s">
        <v>562</v>
      </c>
      <c r="C349" s="24">
        <v>41523</v>
      </c>
      <c r="D349" s="20" t="s">
        <v>30</v>
      </c>
      <c r="E349" s="20" t="s">
        <v>563</v>
      </c>
      <c r="F349" s="20" t="s">
        <v>564</v>
      </c>
      <c r="G349" s="20" t="s">
        <v>21</v>
      </c>
      <c r="H349" s="21">
        <v>5900</v>
      </c>
      <c r="I349" s="21"/>
      <c r="J349" s="18"/>
      <c r="K349" s="18"/>
      <c r="L349" s="18"/>
      <c r="M349" s="18"/>
      <c r="N349" s="18"/>
      <c r="O349" s="18"/>
      <c r="P349" s="18"/>
    </row>
    <row r="350" spans="1:16" s="22" customFormat="1" ht="30">
      <c r="A350" s="50" t="s">
        <v>71</v>
      </c>
      <c r="B350" s="29" t="s">
        <v>565</v>
      </c>
      <c r="C350" s="24">
        <v>41523</v>
      </c>
      <c r="D350" s="20" t="s">
        <v>30</v>
      </c>
      <c r="E350" s="20" t="s">
        <v>566</v>
      </c>
      <c r="F350" s="20" t="s">
        <v>34</v>
      </c>
      <c r="G350" s="20" t="s">
        <v>19</v>
      </c>
      <c r="H350" s="21">
        <v>123900</v>
      </c>
      <c r="I350" s="21">
        <v>123900</v>
      </c>
      <c r="J350" s="18"/>
      <c r="K350" s="18"/>
      <c r="L350" s="18"/>
      <c r="M350" s="18"/>
      <c r="N350" s="18"/>
      <c r="O350" s="18"/>
      <c r="P350" s="18"/>
    </row>
    <row r="351" spans="1:16" s="22" customFormat="1" ht="45">
      <c r="A351" s="50" t="s">
        <v>71</v>
      </c>
      <c r="B351" s="29" t="s">
        <v>567</v>
      </c>
      <c r="C351" s="24">
        <v>41527</v>
      </c>
      <c r="D351" s="20" t="s">
        <v>30</v>
      </c>
      <c r="E351" s="20" t="s">
        <v>568</v>
      </c>
      <c r="F351" s="20" t="s">
        <v>569</v>
      </c>
      <c r="G351" s="20" t="s">
        <v>19</v>
      </c>
      <c r="H351" s="21">
        <v>4329.72</v>
      </c>
      <c r="I351" s="21">
        <v>4329.72</v>
      </c>
      <c r="J351" s="18"/>
      <c r="K351" s="18"/>
      <c r="L351" s="18"/>
      <c r="M351" s="18"/>
      <c r="N351" s="18"/>
      <c r="O351" s="18"/>
      <c r="P351" s="18"/>
    </row>
    <row r="352" spans="1:16" s="22" customFormat="1" ht="30">
      <c r="A352" s="50" t="s">
        <v>101</v>
      </c>
      <c r="B352" s="29" t="s">
        <v>570</v>
      </c>
      <c r="C352" s="24">
        <v>41527</v>
      </c>
      <c r="D352" s="20" t="s">
        <v>30</v>
      </c>
      <c r="E352" s="20" t="s">
        <v>571</v>
      </c>
      <c r="F352" s="20" t="s">
        <v>572</v>
      </c>
      <c r="G352" s="20" t="s">
        <v>32</v>
      </c>
      <c r="H352" s="21">
        <v>73632</v>
      </c>
      <c r="I352" s="21"/>
      <c r="J352" s="18"/>
      <c r="K352" s="18"/>
      <c r="L352" s="18"/>
      <c r="M352" s="18"/>
      <c r="N352" s="18"/>
      <c r="O352" s="18"/>
      <c r="P352" s="18"/>
    </row>
    <row r="353" spans="1:16" s="22" customFormat="1" ht="45">
      <c r="A353" s="32" t="s">
        <v>56</v>
      </c>
      <c r="B353" s="29" t="s">
        <v>573</v>
      </c>
      <c r="C353" s="24">
        <v>41527</v>
      </c>
      <c r="D353" s="20" t="s">
        <v>30</v>
      </c>
      <c r="E353" s="20" t="s">
        <v>574</v>
      </c>
      <c r="F353" s="20" t="s">
        <v>58</v>
      </c>
      <c r="G353" s="20" t="s">
        <v>24</v>
      </c>
      <c r="H353" s="21">
        <v>26539.49</v>
      </c>
      <c r="I353" s="21"/>
      <c r="J353" s="93"/>
      <c r="K353" s="93"/>
      <c r="L353" s="18"/>
      <c r="M353" s="18"/>
      <c r="N353" s="18"/>
      <c r="O353" s="18"/>
      <c r="P353" s="18"/>
    </row>
    <row r="354" spans="1:16" s="22" customFormat="1" ht="45">
      <c r="A354" s="50" t="s">
        <v>71</v>
      </c>
      <c r="B354" s="29" t="s">
        <v>575</v>
      </c>
      <c r="C354" s="24">
        <v>41528</v>
      </c>
      <c r="D354" s="20" t="s">
        <v>30</v>
      </c>
      <c r="E354" s="20" t="s">
        <v>568</v>
      </c>
      <c r="F354" s="20" t="s">
        <v>576</v>
      </c>
      <c r="G354" s="20" t="s">
        <v>19</v>
      </c>
      <c r="H354" s="21">
        <v>10281.09</v>
      </c>
      <c r="I354" s="21">
        <v>10281.09</v>
      </c>
      <c r="J354" s="18"/>
      <c r="K354" s="18"/>
      <c r="L354" s="18"/>
      <c r="M354" s="18"/>
      <c r="N354" s="18"/>
      <c r="O354" s="18"/>
      <c r="P354" s="18"/>
    </row>
    <row r="355" spans="1:16" s="22" customFormat="1">
      <c r="A355" s="30"/>
      <c r="B355" s="29" t="s">
        <v>577</v>
      </c>
      <c r="C355" s="24">
        <v>41528</v>
      </c>
      <c r="D355" s="20" t="s">
        <v>578</v>
      </c>
      <c r="E355" s="20" t="s">
        <v>578</v>
      </c>
      <c r="F355" s="20" t="s">
        <v>578</v>
      </c>
      <c r="G355" s="20" t="s">
        <v>578</v>
      </c>
      <c r="H355" s="21">
        <v>0</v>
      </c>
      <c r="I355" s="21"/>
      <c r="J355" s="18"/>
      <c r="K355" s="18"/>
      <c r="L355" s="18"/>
      <c r="M355" s="18"/>
      <c r="N355" s="18"/>
      <c r="O355" s="18"/>
      <c r="P355" s="18"/>
    </row>
    <row r="356" spans="1:16" s="22" customFormat="1" ht="60">
      <c r="A356" s="50" t="s">
        <v>52</v>
      </c>
      <c r="B356" s="29" t="s">
        <v>579</v>
      </c>
      <c r="C356" s="24">
        <v>41529</v>
      </c>
      <c r="D356" s="20" t="s">
        <v>30</v>
      </c>
      <c r="E356" s="20" t="s">
        <v>580</v>
      </c>
      <c r="F356" s="20" t="s">
        <v>58</v>
      </c>
      <c r="G356" s="20" t="s">
        <v>24</v>
      </c>
      <c r="H356" s="21">
        <v>1995</v>
      </c>
      <c r="I356" s="21"/>
      <c r="J356" s="93"/>
      <c r="K356" s="93"/>
      <c r="L356" s="18"/>
      <c r="M356" s="18"/>
      <c r="N356" s="18"/>
      <c r="O356" s="18"/>
      <c r="P356" s="18"/>
    </row>
    <row r="357" spans="1:16" s="22" customFormat="1" ht="45">
      <c r="A357" s="50" t="s">
        <v>48</v>
      </c>
      <c r="B357" s="29" t="s">
        <v>581</v>
      </c>
      <c r="C357" s="24">
        <v>41530</v>
      </c>
      <c r="D357" s="20" t="s">
        <v>30</v>
      </c>
      <c r="E357" s="20" t="s">
        <v>582</v>
      </c>
      <c r="F357" s="20" t="s">
        <v>583</v>
      </c>
      <c r="G357" s="20" t="s">
        <v>19</v>
      </c>
      <c r="H357" s="21">
        <v>39530</v>
      </c>
      <c r="I357" s="21">
        <v>39530</v>
      </c>
      <c r="J357" s="18"/>
      <c r="K357" s="18"/>
      <c r="L357" s="18"/>
      <c r="M357" s="18"/>
      <c r="N357" s="18"/>
      <c r="O357" s="18"/>
      <c r="P357" s="18"/>
    </row>
    <row r="358" spans="1:16" s="22" customFormat="1" ht="45">
      <c r="A358" s="90" t="s">
        <v>120</v>
      </c>
      <c r="B358" s="29" t="s">
        <v>121</v>
      </c>
      <c r="C358" s="24">
        <v>41530</v>
      </c>
      <c r="D358" s="20" t="s">
        <v>30</v>
      </c>
      <c r="E358" s="20" t="s">
        <v>500</v>
      </c>
      <c r="F358" s="20" t="s">
        <v>123</v>
      </c>
      <c r="G358" s="20" t="s">
        <v>124</v>
      </c>
      <c r="H358" s="21">
        <v>27319.95</v>
      </c>
      <c r="I358" s="21">
        <v>27319.95</v>
      </c>
      <c r="J358" s="18"/>
      <c r="K358" s="18"/>
      <c r="L358" s="18"/>
      <c r="M358" s="18"/>
      <c r="N358" s="18"/>
    </row>
    <row r="359" spans="1:16" s="22" customFormat="1" ht="60">
      <c r="A359" s="86" t="s">
        <v>120</v>
      </c>
      <c r="B359" s="29" t="s">
        <v>121</v>
      </c>
      <c r="C359" s="24">
        <v>41530</v>
      </c>
      <c r="D359" s="20" t="s">
        <v>30</v>
      </c>
      <c r="E359" s="20" t="s">
        <v>502</v>
      </c>
      <c r="F359" s="20" t="s">
        <v>126</v>
      </c>
      <c r="G359" s="20" t="s">
        <v>19</v>
      </c>
      <c r="H359" s="21" t="s">
        <v>503</v>
      </c>
      <c r="I359" s="21" t="s">
        <v>503</v>
      </c>
      <c r="J359" s="93"/>
      <c r="K359" s="93"/>
      <c r="L359" s="18"/>
      <c r="M359" s="18"/>
      <c r="N359" s="18"/>
      <c r="O359" s="18"/>
      <c r="P359" s="18"/>
    </row>
    <row r="360" spans="1:16" s="22" customFormat="1" ht="45">
      <c r="A360" s="90" t="s">
        <v>56</v>
      </c>
      <c r="B360" s="29" t="s">
        <v>121</v>
      </c>
      <c r="C360" s="24">
        <v>41530</v>
      </c>
      <c r="D360" s="20" t="s">
        <v>30</v>
      </c>
      <c r="E360" s="20" t="s">
        <v>504</v>
      </c>
      <c r="F360" s="20" t="s">
        <v>128</v>
      </c>
      <c r="G360" s="20" t="s">
        <v>21</v>
      </c>
      <c r="H360" s="21">
        <v>8780</v>
      </c>
      <c r="I360" s="21"/>
      <c r="J360" s="93"/>
      <c r="K360" s="93"/>
      <c r="L360" s="18"/>
      <c r="M360" s="18"/>
      <c r="N360" s="18"/>
      <c r="O360" s="18"/>
      <c r="P360" s="18"/>
    </row>
    <row r="361" spans="1:16" s="22" customFormat="1" ht="45">
      <c r="A361" s="91" t="s">
        <v>132</v>
      </c>
      <c r="B361" s="29" t="s">
        <v>121</v>
      </c>
      <c r="C361" s="24">
        <v>41530</v>
      </c>
      <c r="D361" s="20" t="s">
        <v>30</v>
      </c>
      <c r="E361" s="20" t="s">
        <v>506</v>
      </c>
      <c r="F361" s="20" t="s">
        <v>134</v>
      </c>
      <c r="G361" s="20" t="s">
        <v>19</v>
      </c>
      <c r="H361" s="21" t="s">
        <v>507</v>
      </c>
      <c r="I361" s="21" t="s">
        <v>507</v>
      </c>
      <c r="J361" s="93"/>
      <c r="K361" s="93"/>
      <c r="L361" s="18"/>
      <c r="M361" s="18"/>
      <c r="N361" s="18"/>
      <c r="O361" s="18"/>
      <c r="P361" s="18"/>
    </row>
    <row r="362" spans="1:16" s="22" customFormat="1" ht="90">
      <c r="A362" s="91" t="s">
        <v>129</v>
      </c>
      <c r="B362" s="29" t="s">
        <v>121</v>
      </c>
      <c r="C362" s="24">
        <v>41530</v>
      </c>
      <c r="D362" s="20" t="s">
        <v>30</v>
      </c>
      <c r="E362" s="20" t="s">
        <v>508</v>
      </c>
      <c r="F362" s="20" t="s">
        <v>444</v>
      </c>
      <c r="G362" s="20" t="s">
        <v>19</v>
      </c>
      <c r="H362" s="21" t="s">
        <v>509</v>
      </c>
      <c r="I362" s="21" t="s">
        <v>509</v>
      </c>
      <c r="J362" s="93"/>
      <c r="K362" s="93"/>
      <c r="L362" s="18"/>
      <c r="M362" s="18"/>
      <c r="N362" s="18"/>
      <c r="O362" s="18"/>
      <c r="P362" s="18"/>
    </row>
    <row r="363" spans="1:16" s="22" customFormat="1" ht="75">
      <c r="A363" s="90" t="s">
        <v>136</v>
      </c>
      <c r="B363" s="29" t="s">
        <v>121</v>
      </c>
      <c r="C363" s="24">
        <v>41530</v>
      </c>
      <c r="D363" s="20" t="s">
        <v>30</v>
      </c>
      <c r="E363" s="20" t="s">
        <v>510</v>
      </c>
      <c r="F363" s="20" t="s">
        <v>138</v>
      </c>
      <c r="G363" s="20" t="s">
        <v>19</v>
      </c>
      <c r="H363" s="21" t="s">
        <v>511</v>
      </c>
      <c r="I363" s="21" t="s">
        <v>511</v>
      </c>
      <c r="J363" s="93"/>
      <c r="K363" s="93"/>
      <c r="L363" s="18"/>
      <c r="M363" s="18"/>
      <c r="N363" s="18"/>
      <c r="O363" s="18"/>
      <c r="P363" s="18"/>
    </row>
    <row r="364" spans="1:16" s="22" customFormat="1" ht="75">
      <c r="A364" s="91" t="s">
        <v>139</v>
      </c>
      <c r="B364" s="29" t="s">
        <v>121</v>
      </c>
      <c r="C364" s="24">
        <v>41530</v>
      </c>
      <c r="D364" s="20" t="s">
        <v>30</v>
      </c>
      <c r="E364" s="20" t="s">
        <v>512</v>
      </c>
      <c r="F364" s="20" t="s">
        <v>141</v>
      </c>
      <c r="G364" s="20" t="s">
        <v>19</v>
      </c>
      <c r="H364" s="21" t="s">
        <v>513</v>
      </c>
      <c r="I364" s="21" t="s">
        <v>513</v>
      </c>
      <c r="J364" s="93"/>
      <c r="K364" s="93"/>
      <c r="L364" s="18"/>
      <c r="M364" s="18"/>
      <c r="N364" s="18"/>
      <c r="O364" s="18"/>
      <c r="P364" s="18"/>
    </row>
    <row r="365" spans="1:16" s="22" customFormat="1" ht="45">
      <c r="A365" s="50" t="s">
        <v>52</v>
      </c>
      <c r="B365" s="29" t="s">
        <v>584</v>
      </c>
      <c r="C365" s="24">
        <v>41530</v>
      </c>
      <c r="D365" s="20" t="s">
        <v>30</v>
      </c>
      <c r="E365" s="20" t="s">
        <v>585</v>
      </c>
      <c r="F365" s="20" t="s">
        <v>58</v>
      </c>
      <c r="G365" s="20" t="s">
        <v>24</v>
      </c>
      <c r="H365" s="21">
        <v>4138</v>
      </c>
      <c r="I365" s="21"/>
      <c r="J365" s="93"/>
      <c r="K365" s="93"/>
      <c r="L365" s="18"/>
      <c r="M365" s="18"/>
      <c r="N365" s="18"/>
      <c r="O365" s="18"/>
      <c r="P365" s="18"/>
    </row>
    <row r="366" spans="1:16" s="22" customFormat="1" ht="45">
      <c r="A366" s="50" t="s">
        <v>48</v>
      </c>
      <c r="B366" s="29" t="s">
        <v>586</v>
      </c>
      <c r="C366" s="24">
        <v>41533</v>
      </c>
      <c r="D366" s="20" t="s">
        <v>30</v>
      </c>
      <c r="E366" s="20" t="s">
        <v>587</v>
      </c>
      <c r="F366" s="20" t="s">
        <v>588</v>
      </c>
      <c r="G366" s="20" t="s">
        <v>22</v>
      </c>
      <c r="H366" s="21">
        <v>4720</v>
      </c>
      <c r="I366" s="21">
        <v>4720</v>
      </c>
      <c r="J366" s="18"/>
      <c r="K366" s="18"/>
      <c r="L366" s="18"/>
      <c r="M366" s="18"/>
      <c r="N366" s="18"/>
      <c r="O366" s="18"/>
      <c r="P366" s="18"/>
    </row>
    <row r="367" spans="1:16" s="22" customFormat="1" ht="60">
      <c r="A367" s="50" t="s">
        <v>179</v>
      </c>
      <c r="B367" s="29" t="s">
        <v>589</v>
      </c>
      <c r="C367" s="24">
        <v>41534</v>
      </c>
      <c r="D367" s="20" t="s">
        <v>30</v>
      </c>
      <c r="E367" s="20" t="s">
        <v>590</v>
      </c>
      <c r="F367" s="20" t="s">
        <v>34</v>
      </c>
      <c r="G367" s="20" t="s">
        <v>19</v>
      </c>
      <c r="H367" s="21">
        <v>27806.7</v>
      </c>
      <c r="I367" s="21">
        <v>27806.7</v>
      </c>
      <c r="J367" s="18"/>
      <c r="K367" s="18"/>
      <c r="L367" s="18"/>
      <c r="M367" s="18"/>
      <c r="N367" s="18"/>
      <c r="O367" s="18"/>
      <c r="P367" s="18"/>
    </row>
    <row r="368" spans="1:16" s="22" customFormat="1" ht="45">
      <c r="A368" s="50" t="s">
        <v>101</v>
      </c>
      <c r="B368" s="29" t="s">
        <v>591</v>
      </c>
      <c r="C368" s="24">
        <v>41535</v>
      </c>
      <c r="D368" s="20" t="s">
        <v>30</v>
      </c>
      <c r="E368" s="20" t="s">
        <v>592</v>
      </c>
      <c r="F368" s="20" t="s">
        <v>593</v>
      </c>
      <c r="G368" s="20" t="s">
        <v>19</v>
      </c>
      <c r="H368" s="21">
        <v>17700</v>
      </c>
      <c r="I368" s="21">
        <v>17700</v>
      </c>
      <c r="J368" s="18"/>
      <c r="K368" s="18"/>
      <c r="L368" s="18"/>
      <c r="M368" s="18"/>
      <c r="N368" s="18"/>
      <c r="O368" s="18"/>
      <c r="P368" s="18"/>
    </row>
    <row r="369" spans="1:16" s="22" customFormat="1" ht="30">
      <c r="A369" s="50" t="s">
        <v>101</v>
      </c>
      <c r="B369" s="29" t="s">
        <v>594</v>
      </c>
      <c r="C369" s="24">
        <v>41535</v>
      </c>
      <c r="D369" s="20" t="s">
        <v>30</v>
      </c>
      <c r="E369" s="20" t="s">
        <v>595</v>
      </c>
      <c r="F369" s="20" t="s">
        <v>596</v>
      </c>
      <c r="G369" s="20" t="s">
        <v>19</v>
      </c>
      <c r="H369" s="21">
        <v>23364</v>
      </c>
      <c r="I369" s="21">
        <v>23364</v>
      </c>
      <c r="J369" s="18"/>
      <c r="K369" s="18"/>
      <c r="L369" s="18"/>
      <c r="M369" s="18"/>
      <c r="N369" s="18"/>
      <c r="O369" s="18"/>
      <c r="P369" s="18"/>
    </row>
    <row r="370" spans="1:16" s="22" customFormat="1" ht="45">
      <c r="A370" s="50" t="s">
        <v>52</v>
      </c>
      <c r="B370" s="29" t="s">
        <v>597</v>
      </c>
      <c r="C370" s="24">
        <v>41536</v>
      </c>
      <c r="D370" s="20" t="s">
        <v>30</v>
      </c>
      <c r="E370" s="20" t="s">
        <v>598</v>
      </c>
      <c r="F370" s="20" t="s">
        <v>599</v>
      </c>
      <c r="G370" s="20" t="s">
        <v>32</v>
      </c>
      <c r="H370" s="21">
        <v>23364</v>
      </c>
      <c r="I370" s="21"/>
      <c r="J370" s="18"/>
      <c r="K370" s="18"/>
      <c r="L370" s="18"/>
      <c r="M370" s="18"/>
      <c r="N370" s="18"/>
      <c r="O370" s="18"/>
      <c r="P370" s="18"/>
    </row>
    <row r="371" spans="1:16" s="22" customFormat="1" ht="75">
      <c r="A371" s="94" t="s">
        <v>142</v>
      </c>
      <c r="B371" s="29" t="s">
        <v>121</v>
      </c>
      <c r="C371" s="24">
        <v>41537</v>
      </c>
      <c r="D371" s="20" t="s">
        <v>30</v>
      </c>
      <c r="E371" s="20" t="s">
        <v>514</v>
      </c>
      <c r="F371" s="20" t="s">
        <v>144</v>
      </c>
      <c r="G371" s="20" t="s">
        <v>18</v>
      </c>
      <c r="H371" s="21">
        <v>31407.37</v>
      </c>
      <c r="I371" s="21"/>
      <c r="J371" s="93"/>
      <c r="K371" s="93"/>
      <c r="L371" s="18"/>
      <c r="M371" s="18"/>
      <c r="N371" s="18"/>
      <c r="O371" s="18"/>
      <c r="P371" s="18"/>
    </row>
    <row r="372" spans="1:16" s="22" customFormat="1" ht="45">
      <c r="A372" s="50" t="s">
        <v>71</v>
      </c>
      <c r="B372" s="29" t="s">
        <v>600</v>
      </c>
      <c r="C372" s="24">
        <v>41540</v>
      </c>
      <c r="D372" s="20" t="s">
        <v>30</v>
      </c>
      <c r="E372" s="20" t="s">
        <v>568</v>
      </c>
      <c r="F372" s="20" t="s">
        <v>601</v>
      </c>
      <c r="G372" s="20" t="s">
        <v>24</v>
      </c>
      <c r="H372" s="21">
        <v>6790.23</v>
      </c>
      <c r="I372" s="21"/>
      <c r="J372" s="18"/>
      <c r="K372" s="18"/>
      <c r="L372" s="18"/>
      <c r="M372" s="18"/>
      <c r="N372" s="18"/>
      <c r="O372" s="18"/>
      <c r="P372" s="18"/>
    </row>
    <row r="373" spans="1:16" s="22" customFormat="1" ht="45">
      <c r="A373" s="50" t="s">
        <v>52</v>
      </c>
      <c r="B373" s="29" t="s">
        <v>602</v>
      </c>
      <c r="C373" s="24">
        <v>41542</v>
      </c>
      <c r="D373" s="20" t="s">
        <v>30</v>
      </c>
      <c r="E373" s="20" t="s">
        <v>603</v>
      </c>
      <c r="F373" s="20" t="s">
        <v>35</v>
      </c>
      <c r="G373" s="20" t="s">
        <v>19</v>
      </c>
      <c r="H373" s="21">
        <v>1342.1</v>
      </c>
      <c r="I373" s="21">
        <v>1342.1</v>
      </c>
      <c r="J373" s="18"/>
      <c r="K373" s="18"/>
      <c r="L373" s="18"/>
      <c r="M373" s="18"/>
      <c r="N373" s="18"/>
      <c r="O373" s="18"/>
      <c r="P373" s="18"/>
    </row>
    <row r="374" spans="1:16" s="22" customFormat="1" ht="30">
      <c r="A374" s="50" t="s">
        <v>101</v>
      </c>
      <c r="B374" s="29" t="s">
        <v>604</v>
      </c>
      <c r="C374" s="24">
        <v>41542</v>
      </c>
      <c r="D374" s="20" t="s">
        <v>30</v>
      </c>
      <c r="E374" s="20" t="s">
        <v>605</v>
      </c>
      <c r="F374" s="20" t="s">
        <v>583</v>
      </c>
      <c r="G374" s="20" t="s">
        <v>23</v>
      </c>
      <c r="H374" s="21">
        <v>11564</v>
      </c>
      <c r="I374" s="21"/>
      <c r="J374" s="18"/>
      <c r="K374" s="18"/>
      <c r="L374" s="18"/>
      <c r="M374" s="18"/>
      <c r="N374" s="18"/>
      <c r="O374" s="18"/>
      <c r="P374" s="18"/>
    </row>
    <row r="375" spans="1:16" s="22" customFormat="1" ht="45">
      <c r="A375" s="50" t="s">
        <v>52</v>
      </c>
      <c r="B375" s="29" t="s">
        <v>606</v>
      </c>
      <c r="C375" s="24">
        <v>41543</v>
      </c>
      <c r="D375" s="20" t="s">
        <v>30</v>
      </c>
      <c r="E375" s="20" t="s">
        <v>607</v>
      </c>
      <c r="F375" s="20" t="s">
        <v>36</v>
      </c>
      <c r="G375" s="20" t="s">
        <v>19</v>
      </c>
      <c r="H375" s="21">
        <v>23128</v>
      </c>
      <c r="I375" s="21">
        <v>23128</v>
      </c>
      <c r="J375" s="18"/>
      <c r="K375" s="18"/>
      <c r="L375" s="18"/>
      <c r="M375" s="18"/>
      <c r="N375" s="18"/>
      <c r="O375" s="18"/>
      <c r="P375" s="18"/>
    </row>
    <row r="376" spans="1:16" s="22" customFormat="1" ht="45">
      <c r="A376" s="30"/>
      <c r="B376" s="29" t="s">
        <v>608</v>
      </c>
      <c r="C376" s="24">
        <v>41547</v>
      </c>
      <c r="D376" s="20" t="s">
        <v>30</v>
      </c>
      <c r="E376" s="20" t="s">
        <v>496</v>
      </c>
      <c r="F376" s="20" t="s">
        <v>497</v>
      </c>
      <c r="G376" s="20" t="s">
        <v>19</v>
      </c>
      <c r="H376" s="21">
        <v>10620</v>
      </c>
      <c r="I376" s="21">
        <v>10620</v>
      </c>
      <c r="J376" s="18"/>
      <c r="K376" s="18"/>
      <c r="L376" s="18"/>
      <c r="M376" s="18"/>
      <c r="N376" s="18"/>
      <c r="O376" s="18"/>
      <c r="P376" s="18"/>
    </row>
    <row r="377" spans="1:16" s="22" customFormat="1" ht="45">
      <c r="A377" s="95" t="s">
        <v>167</v>
      </c>
      <c r="B377" s="29" t="s">
        <v>609</v>
      </c>
      <c r="C377" s="24">
        <v>41550</v>
      </c>
      <c r="D377" s="20" t="s">
        <v>30</v>
      </c>
      <c r="E377" s="20" t="s">
        <v>553</v>
      </c>
      <c r="F377" s="20" t="s">
        <v>610</v>
      </c>
      <c r="G377" s="20" t="s">
        <v>19</v>
      </c>
      <c r="H377" s="21">
        <v>252000</v>
      </c>
      <c r="I377" s="21">
        <v>252000</v>
      </c>
      <c r="J377" s="18"/>
      <c r="K377" s="18"/>
      <c r="L377" s="18"/>
      <c r="M377" s="18"/>
      <c r="N377" s="18"/>
      <c r="O377" s="18"/>
      <c r="P377" s="18"/>
    </row>
    <row r="378" spans="1:16" s="22" customFormat="1" ht="45">
      <c r="A378" s="50" t="s">
        <v>48</v>
      </c>
      <c r="B378" s="29" t="s">
        <v>611</v>
      </c>
      <c r="C378" s="24">
        <v>41555</v>
      </c>
      <c r="D378" s="20" t="s">
        <v>30</v>
      </c>
      <c r="E378" s="20" t="s">
        <v>612</v>
      </c>
      <c r="F378" s="20" t="s">
        <v>29</v>
      </c>
      <c r="G378" s="20" t="s">
        <v>22</v>
      </c>
      <c r="H378" s="21">
        <v>20060</v>
      </c>
      <c r="I378" s="21">
        <v>20060</v>
      </c>
      <c r="J378" s="93"/>
      <c r="K378" s="93"/>
      <c r="L378" s="18"/>
      <c r="M378" s="18"/>
      <c r="N378" s="18"/>
      <c r="O378" s="18"/>
      <c r="P378" s="18"/>
    </row>
    <row r="379" spans="1:16" s="22" customFormat="1" ht="90">
      <c r="A379" s="50" t="s">
        <v>170</v>
      </c>
      <c r="B379" s="29" t="s">
        <v>613</v>
      </c>
      <c r="C379" s="24">
        <v>41563</v>
      </c>
      <c r="D379" s="20" t="s">
        <v>30</v>
      </c>
      <c r="E379" s="20" t="s">
        <v>614</v>
      </c>
      <c r="F379" s="20" t="s">
        <v>615</v>
      </c>
      <c r="G379" s="20" t="s">
        <v>19</v>
      </c>
      <c r="H379" s="21">
        <v>1051380</v>
      </c>
      <c r="I379" s="21">
        <v>1051380</v>
      </c>
      <c r="J379" s="93"/>
      <c r="K379" s="93"/>
      <c r="L379" s="18"/>
      <c r="M379" s="18"/>
      <c r="N379" s="18"/>
      <c r="O379" s="18"/>
      <c r="P379" s="18"/>
    </row>
    <row r="380" spans="1:16" s="22" customFormat="1" ht="30">
      <c r="A380" s="50" t="s">
        <v>48</v>
      </c>
      <c r="B380" s="29" t="s">
        <v>616</v>
      </c>
      <c r="C380" s="24">
        <v>41564</v>
      </c>
      <c r="D380" s="20" t="s">
        <v>30</v>
      </c>
      <c r="E380" s="20" t="s">
        <v>617</v>
      </c>
      <c r="F380" s="20" t="s">
        <v>549</v>
      </c>
      <c r="G380" s="20" t="s">
        <v>23</v>
      </c>
      <c r="H380" s="21">
        <v>2950</v>
      </c>
      <c r="I380" s="21"/>
      <c r="J380" s="93"/>
      <c r="K380" s="93"/>
      <c r="L380" s="18"/>
      <c r="M380" s="18"/>
      <c r="N380" s="18"/>
      <c r="O380" s="18"/>
      <c r="P380" s="18"/>
    </row>
    <row r="381" spans="1:16" s="22" customFormat="1" ht="30">
      <c r="A381" s="33" t="s">
        <v>78</v>
      </c>
      <c r="B381" s="29" t="s">
        <v>618</v>
      </c>
      <c r="C381" s="24">
        <v>41569</v>
      </c>
      <c r="D381" s="20" t="s">
        <v>30</v>
      </c>
      <c r="E381" s="20" t="s">
        <v>619</v>
      </c>
      <c r="F381" s="20" t="s">
        <v>620</v>
      </c>
      <c r="G381" s="20" t="s">
        <v>19</v>
      </c>
      <c r="H381" s="21">
        <v>8012.2</v>
      </c>
      <c r="I381" s="21">
        <v>8012.2</v>
      </c>
      <c r="J381" s="93"/>
      <c r="K381" s="93"/>
      <c r="L381" s="18"/>
      <c r="M381" s="18"/>
      <c r="N381" s="18"/>
      <c r="O381" s="18"/>
      <c r="P381" s="18"/>
    </row>
    <row r="382" spans="1:16" s="22" customFormat="1" ht="45">
      <c r="A382" s="50" t="s">
        <v>179</v>
      </c>
      <c r="B382" s="29" t="s">
        <v>621</v>
      </c>
      <c r="C382" s="24">
        <v>41569</v>
      </c>
      <c r="D382" s="20" t="s">
        <v>30</v>
      </c>
      <c r="E382" s="20" t="s">
        <v>622</v>
      </c>
      <c r="F382" s="20" t="s">
        <v>182</v>
      </c>
      <c r="G382" s="20" t="s">
        <v>23</v>
      </c>
      <c r="H382" s="21">
        <v>3671.19</v>
      </c>
      <c r="I382" s="21"/>
      <c r="J382" s="93"/>
      <c r="K382" s="93"/>
      <c r="L382" s="18"/>
      <c r="M382" s="18"/>
      <c r="N382" s="18"/>
      <c r="O382" s="18"/>
      <c r="P382" s="18"/>
    </row>
    <row r="383" spans="1:16" s="22" customFormat="1" ht="60">
      <c r="A383" s="50" t="s">
        <v>48</v>
      </c>
      <c r="B383" s="29" t="s">
        <v>623</v>
      </c>
      <c r="C383" s="24">
        <v>41569</v>
      </c>
      <c r="D383" s="20" t="s">
        <v>30</v>
      </c>
      <c r="E383" s="20" t="s">
        <v>624</v>
      </c>
      <c r="F383" s="20" t="s">
        <v>319</v>
      </c>
      <c r="G383" s="20" t="s">
        <v>625</v>
      </c>
      <c r="H383" s="21">
        <v>20296</v>
      </c>
      <c r="I383" s="21"/>
      <c r="J383" s="93"/>
      <c r="K383" s="93"/>
      <c r="L383" s="18"/>
      <c r="M383" s="18"/>
      <c r="N383" s="18"/>
      <c r="O383" s="18"/>
      <c r="P383" s="18"/>
    </row>
    <row r="384" spans="1:16" s="22" customFormat="1" ht="30">
      <c r="A384" s="33" t="s">
        <v>78</v>
      </c>
      <c r="B384" s="29" t="s">
        <v>626</v>
      </c>
      <c r="C384" s="24">
        <v>41569</v>
      </c>
      <c r="D384" s="20" t="s">
        <v>30</v>
      </c>
      <c r="E384" s="20" t="s">
        <v>627</v>
      </c>
      <c r="F384" s="20" t="s">
        <v>540</v>
      </c>
      <c r="G384" s="20" t="s">
        <v>19</v>
      </c>
      <c r="H384" s="21">
        <v>9534.4</v>
      </c>
      <c r="I384" s="21">
        <v>9534.4</v>
      </c>
      <c r="J384" s="93"/>
      <c r="K384" s="93"/>
      <c r="L384" s="18"/>
      <c r="M384" s="18"/>
      <c r="N384" s="18"/>
      <c r="O384" s="18"/>
      <c r="P384" s="18"/>
    </row>
    <row r="385" spans="1:16" s="22" customFormat="1" ht="60">
      <c r="A385" s="79" t="s">
        <v>628</v>
      </c>
      <c r="B385" s="29" t="s">
        <v>145</v>
      </c>
      <c r="C385" s="24">
        <v>41577</v>
      </c>
      <c r="D385" s="20" t="s">
        <v>30</v>
      </c>
      <c r="E385" s="20" t="s">
        <v>629</v>
      </c>
      <c r="F385" s="20" t="s">
        <v>630</v>
      </c>
      <c r="G385" s="20" t="s">
        <v>124</v>
      </c>
      <c r="H385" s="21">
        <v>2000</v>
      </c>
      <c r="I385" s="21">
        <v>2000</v>
      </c>
      <c r="J385" s="18"/>
      <c r="K385" s="18"/>
      <c r="L385" s="18"/>
      <c r="M385" s="18"/>
      <c r="N385" s="18"/>
      <c r="O385" s="18"/>
      <c r="P385" s="18"/>
    </row>
    <row r="386" spans="1:16" s="22" customFormat="1" ht="30">
      <c r="A386" s="50" t="s">
        <v>48</v>
      </c>
      <c r="B386" s="29" t="s">
        <v>631</v>
      </c>
      <c r="C386" s="24">
        <v>41578</v>
      </c>
      <c r="D386" s="20" t="s">
        <v>30</v>
      </c>
      <c r="E386" s="20" t="s">
        <v>632</v>
      </c>
      <c r="F386" s="20" t="s">
        <v>633</v>
      </c>
      <c r="G386" s="20" t="s">
        <v>634</v>
      </c>
      <c r="H386" s="21">
        <v>14726.4</v>
      </c>
      <c r="I386" s="21"/>
      <c r="J386" s="93"/>
      <c r="K386" s="93"/>
      <c r="L386" s="18"/>
      <c r="M386" s="18"/>
      <c r="N386" s="18"/>
      <c r="O386" s="18"/>
      <c r="P386" s="18"/>
    </row>
    <row r="387" spans="1:16" s="22" customFormat="1" ht="30">
      <c r="A387" s="95" t="s">
        <v>167</v>
      </c>
      <c r="B387" s="29" t="s">
        <v>635</v>
      </c>
      <c r="C387" s="24">
        <v>41583</v>
      </c>
      <c r="D387" s="20" t="s">
        <v>30</v>
      </c>
      <c r="E387" s="20" t="s">
        <v>636</v>
      </c>
      <c r="F387" s="20" t="s">
        <v>637</v>
      </c>
      <c r="G387" s="20" t="s">
        <v>19</v>
      </c>
      <c r="H387" s="21">
        <v>252000</v>
      </c>
      <c r="I387" s="21">
        <v>252000</v>
      </c>
      <c r="J387" s="93"/>
      <c r="K387" s="93"/>
      <c r="L387" s="18"/>
      <c r="M387" s="18"/>
      <c r="N387" s="18"/>
      <c r="O387" s="18"/>
      <c r="P387" s="18"/>
    </row>
    <row r="388" spans="1:16" s="22" customFormat="1" ht="30">
      <c r="A388" s="50" t="s">
        <v>48</v>
      </c>
      <c r="B388" s="29" t="s">
        <v>638</v>
      </c>
      <c r="C388" s="24">
        <v>41583</v>
      </c>
      <c r="D388" s="20" t="s">
        <v>30</v>
      </c>
      <c r="E388" s="20" t="s">
        <v>639</v>
      </c>
      <c r="F388" s="20" t="s">
        <v>27</v>
      </c>
      <c r="G388" s="20" t="s">
        <v>19</v>
      </c>
      <c r="H388" s="21">
        <v>54749.64</v>
      </c>
      <c r="I388" s="21">
        <v>54749.64</v>
      </c>
      <c r="J388" s="93"/>
      <c r="K388" s="93"/>
      <c r="L388" s="18"/>
      <c r="M388" s="18"/>
      <c r="N388" s="18"/>
      <c r="O388" s="18"/>
      <c r="P388" s="18"/>
    </row>
    <row r="389" spans="1:16" s="22" customFormat="1" ht="45">
      <c r="A389" s="50" t="s">
        <v>151</v>
      </c>
      <c r="B389" s="29" t="s">
        <v>640</v>
      </c>
      <c r="C389" s="24">
        <v>41590</v>
      </c>
      <c r="D389" s="20" t="s">
        <v>30</v>
      </c>
      <c r="E389" s="20" t="s">
        <v>153</v>
      </c>
      <c r="F389" s="20" t="s">
        <v>641</v>
      </c>
      <c r="G389" s="20" t="s">
        <v>19</v>
      </c>
      <c r="H389" s="21">
        <v>10620</v>
      </c>
      <c r="I389" s="21">
        <v>10620</v>
      </c>
      <c r="J389" s="93"/>
      <c r="K389" s="93"/>
      <c r="L389" s="18"/>
      <c r="M389" s="18"/>
      <c r="N389" s="18"/>
      <c r="O389" s="18"/>
      <c r="P389" s="18"/>
    </row>
    <row r="390" spans="1:16" s="22" customFormat="1" ht="45">
      <c r="A390" s="50" t="s">
        <v>48</v>
      </c>
      <c r="B390" s="29" t="s">
        <v>642</v>
      </c>
      <c r="C390" s="24">
        <v>41590</v>
      </c>
      <c r="D390" s="20" t="s">
        <v>30</v>
      </c>
      <c r="E390" s="20" t="s">
        <v>643</v>
      </c>
      <c r="F390" s="20" t="s">
        <v>588</v>
      </c>
      <c r="G390" s="20" t="s">
        <v>22</v>
      </c>
      <c r="H390" s="21">
        <v>5900</v>
      </c>
      <c r="I390" s="21">
        <v>5900</v>
      </c>
      <c r="J390" s="93"/>
      <c r="K390" s="93"/>
      <c r="L390" s="18"/>
      <c r="M390" s="18"/>
      <c r="N390" s="18"/>
      <c r="O390" s="18"/>
      <c r="P390" s="18"/>
    </row>
    <row r="391" spans="1:16" s="22" customFormat="1" ht="45">
      <c r="A391" s="50" t="s">
        <v>179</v>
      </c>
      <c r="B391" s="29" t="s">
        <v>644</v>
      </c>
      <c r="C391" s="24">
        <v>41592</v>
      </c>
      <c r="D391" s="20" t="s">
        <v>30</v>
      </c>
      <c r="E391" s="20" t="s">
        <v>645</v>
      </c>
      <c r="F391" s="20" t="s">
        <v>323</v>
      </c>
      <c r="G391" s="20" t="s">
        <v>19</v>
      </c>
      <c r="H391" s="21">
        <v>14101</v>
      </c>
      <c r="I391" s="21">
        <v>14101</v>
      </c>
      <c r="J391" s="93"/>
      <c r="K391" s="93"/>
      <c r="L391" s="18"/>
      <c r="M391" s="18"/>
      <c r="N391" s="18"/>
      <c r="O391" s="18"/>
      <c r="P391" s="18"/>
    </row>
    <row r="392" spans="1:16" s="22" customFormat="1" ht="75">
      <c r="A392" s="54" t="s">
        <v>373</v>
      </c>
      <c r="B392" s="29" t="s">
        <v>646</v>
      </c>
      <c r="C392" s="24">
        <v>41597</v>
      </c>
      <c r="D392" s="20" t="s">
        <v>30</v>
      </c>
      <c r="E392" s="20" t="s">
        <v>647</v>
      </c>
      <c r="F392" s="20" t="s">
        <v>648</v>
      </c>
      <c r="G392" s="20" t="s">
        <v>19</v>
      </c>
      <c r="H392" s="21">
        <v>165328</v>
      </c>
      <c r="I392" s="21">
        <v>165328</v>
      </c>
      <c r="J392" s="93"/>
      <c r="K392" s="93"/>
      <c r="L392" s="18"/>
      <c r="M392" s="18"/>
      <c r="N392" s="18"/>
      <c r="O392" s="18"/>
      <c r="P392" s="18"/>
    </row>
    <row r="393" spans="1:16" s="22" customFormat="1" ht="75">
      <c r="A393" s="54" t="s">
        <v>373</v>
      </c>
      <c r="B393" s="29" t="s">
        <v>649</v>
      </c>
      <c r="C393" s="24">
        <v>41597</v>
      </c>
      <c r="D393" s="20" t="s">
        <v>30</v>
      </c>
      <c r="E393" s="20" t="s">
        <v>650</v>
      </c>
      <c r="F393" s="20" t="s">
        <v>651</v>
      </c>
      <c r="G393" s="20" t="s">
        <v>19</v>
      </c>
      <c r="H393" s="21">
        <v>80004</v>
      </c>
      <c r="I393" s="21">
        <v>80004</v>
      </c>
      <c r="J393" s="93"/>
      <c r="K393" s="93"/>
      <c r="L393" s="18"/>
      <c r="M393" s="18"/>
      <c r="N393" s="18"/>
      <c r="O393" s="18"/>
      <c r="P393" s="18"/>
    </row>
    <row r="394" spans="1:16" s="22" customFormat="1" ht="60">
      <c r="A394" s="33" t="s">
        <v>78</v>
      </c>
      <c r="B394" s="29" t="s">
        <v>652</v>
      </c>
      <c r="C394" s="24">
        <v>41597</v>
      </c>
      <c r="D394" s="20" t="s">
        <v>30</v>
      </c>
      <c r="E394" s="20" t="s">
        <v>653</v>
      </c>
      <c r="F394" s="20" t="s">
        <v>540</v>
      </c>
      <c r="G394" s="20" t="s">
        <v>19</v>
      </c>
      <c r="H394" s="21">
        <v>39081.25</v>
      </c>
      <c r="I394" s="21">
        <v>39081.25</v>
      </c>
      <c r="J394" s="93"/>
      <c r="K394" s="93"/>
      <c r="L394" s="18"/>
      <c r="M394" s="18"/>
      <c r="N394" s="18"/>
      <c r="O394" s="18"/>
      <c r="P394" s="18"/>
    </row>
    <row r="395" spans="1:16" s="22" customFormat="1" ht="30">
      <c r="A395" s="50"/>
      <c r="B395" s="29" t="s">
        <v>654</v>
      </c>
      <c r="C395" s="24">
        <v>41597</v>
      </c>
      <c r="D395" s="20" t="s">
        <v>30</v>
      </c>
      <c r="E395" s="20" t="s">
        <v>655</v>
      </c>
      <c r="F395" s="20" t="s">
        <v>368</v>
      </c>
      <c r="G395" s="20" t="s">
        <v>19</v>
      </c>
      <c r="H395" s="21">
        <v>34000.1</v>
      </c>
      <c r="I395" s="21">
        <v>34000.1</v>
      </c>
      <c r="J395" s="93"/>
      <c r="K395" s="93"/>
      <c r="L395" s="18"/>
      <c r="M395" s="18"/>
      <c r="N395" s="18"/>
      <c r="O395" s="18"/>
      <c r="P395" s="18"/>
    </row>
    <row r="396" spans="1:16" s="22" customFormat="1" ht="45">
      <c r="A396" s="33" t="s">
        <v>78</v>
      </c>
      <c r="B396" s="29" t="s">
        <v>656</v>
      </c>
      <c r="C396" s="24">
        <v>41599</v>
      </c>
      <c r="D396" s="20" t="s">
        <v>30</v>
      </c>
      <c r="E396" s="20" t="s">
        <v>525</v>
      </c>
      <c r="F396" s="20" t="s">
        <v>162</v>
      </c>
      <c r="G396" s="20" t="s">
        <v>19</v>
      </c>
      <c r="H396" s="21">
        <v>26988.959999999999</v>
      </c>
      <c r="I396" s="21">
        <v>26988.959999999999</v>
      </c>
      <c r="J396" s="93"/>
      <c r="K396" s="93"/>
      <c r="L396" s="18"/>
      <c r="M396" s="18"/>
      <c r="N396" s="18"/>
      <c r="O396" s="18"/>
      <c r="P396" s="18"/>
    </row>
    <row r="397" spans="1:16" s="22" customFormat="1" ht="45">
      <c r="A397" s="50" t="s">
        <v>52</v>
      </c>
      <c r="B397" s="29" t="s">
        <v>657</v>
      </c>
      <c r="C397" s="24">
        <v>41599</v>
      </c>
      <c r="D397" s="20" t="s">
        <v>30</v>
      </c>
      <c r="E397" s="20" t="s">
        <v>658</v>
      </c>
      <c r="F397" s="20" t="s">
        <v>35</v>
      </c>
      <c r="G397" s="20" t="s">
        <v>19</v>
      </c>
      <c r="H397" s="21">
        <v>36353.589999999997</v>
      </c>
      <c r="I397" s="21">
        <v>36353.589999999997</v>
      </c>
      <c r="J397" s="93"/>
      <c r="K397" s="93"/>
      <c r="L397" s="18"/>
      <c r="M397" s="18"/>
      <c r="N397" s="18"/>
      <c r="O397" s="18"/>
      <c r="P397" s="18"/>
    </row>
    <row r="398" spans="1:16" s="22" customFormat="1" ht="30">
      <c r="A398" s="54" t="s">
        <v>227</v>
      </c>
      <c r="B398" s="29" t="s">
        <v>659</v>
      </c>
      <c r="C398" s="24">
        <v>41599</v>
      </c>
      <c r="D398" s="20" t="s">
        <v>30</v>
      </c>
      <c r="E398" s="20" t="s">
        <v>660</v>
      </c>
      <c r="F398" s="20" t="s">
        <v>661</v>
      </c>
      <c r="G398" s="20" t="s">
        <v>18</v>
      </c>
      <c r="H398" s="21">
        <v>100000</v>
      </c>
      <c r="I398" s="21">
        <v>32450</v>
      </c>
      <c r="J398" s="93"/>
      <c r="K398" s="93"/>
      <c r="L398" s="18"/>
      <c r="M398" s="18"/>
      <c r="N398" s="18"/>
      <c r="O398" s="18"/>
      <c r="P398" s="18"/>
    </row>
    <row r="399" spans="1:16" s="22" customFormat="1" ht="45">
      <c r="A399" s="50" t="s">
        <v>48</v>
      </c>
      <c r="B399" s="29" t="s">
        <v>662</v>
      </c>
      <c r="C399" s="24">
        <v>41599</v>
      </c>
      <c r="D399" s="20" t="s">
        <v>30</v>
      </c>
      <c r="E399" s="20" t="s">
        <v>663</v>
      </c>
      <c r="F399" s="20" t="s">
        <v>664</v>
      </c>
      <c r="G399" s="20" t="s">
        <v>19</v>
      </c>
      <c r="H399" s="21">
        <v>32450</v>
      </c>
      <c r="I399" s="21">
        <v>51330</v>
      </c>
      <c r="J399" s="93"/>
      <c r="K399" s="93"/>
      <c r="L399" s="18"/>
      <c r="M399" s="18"/>
      <c r="N399" s="18"/>
      <c r="O399" s="18"/>
      <c r="P399" s="18"/>
    </row>
    <row r="400" spans="1:16" s="22" customFormat="1" ht="45">
      <c r="A400" s="50" t="s">
        <v>48</v>
      </c>
      <c r="B400" s="29" t="s">
        <v>665</v>
      </c>
      <c r="C400" s="24">
        <v>41604</v>
      </c>
      <c r="D400" s="20" t="s">
        <v>30</v>
      </c>
      <c r="E400" s="20" t="s">
        <v>582</v>
      </c>
      <c r="F400" s="20" t="s">
        <v>583</v>
      </c>
      <c r="G400" s="20" t="s">
        <v>19</v>
      </c>
      <c r="H400" s="21">
        <v>51330</v>
      </c>
      <c r="I400" s="21">
        <v>51330</v>
      </c>
      <c r="J400" s="93"/>
      <c r="K400" s="93"/>
      <c r="L400" s="18"/>
      <c r="M400" s="18"/>
      <c r="N400" s="18"/>
      <c r="O400" s="18"/>
      <c r="P400" s="18"/>
    </row>
    <row r="401" spans="1:16" s="22" customFormat="1" ht="45">
      <c r="A401" s="50" t="s">
        <v>48</v>
      </c>
      <c r="B401" s="29" t="s">
        <v>666</v>
      </c>
      <c r="C401" s="24">
        <v>41605</v>
      </c>
      <c r="D401" s="20" t="s">
        <v>30</v>
      </c>
      <c r="E401" s="20" t="s">
        <v>667</v>
      </c>
      <c r="F401" s="20" t="s">
        <v>668</v>
      </c>
      <c r="G401" s="20" t="s">
        <v>24</v>
      </c>
      <c r="H401" s="21">
        <v>98093.4</v>
      </c>
      <c r="I401" s="21"/>
      <c r="J401" s="93"/>
      <c r="K401" s="93"/>
      <c r="L401" s="18"/>
      <c r="M401" s="18"/>
      <c r="N401" s="18"/>
      <c r="O401" s="18"/>
      <c r="P401" s="18"/>
    </row>
    <row r="402" spans="1:16" s="23" customFormat="1" ht="45">
      <c r="A402" s="50" t="s">
        <v>71</v>
      </c>
      <c r="B402" s="29" t="s">
        <v>669</v>
      </c>
      <c r="C402" s="24">
        <v>41593</v>
      </c>
      <c r="D402" s="20" t="s">
        <v>30</v>
      </c>
      <c r="E402" s="20" t="s">
        <v>670</v>
      </c>
      <c r="F402" s="20" t="s">
        <v>381</v>
      </c>
      <c r="G402" s="20" t="s">
        <v>18</v>
      </c>
      <c r="H402" s="21">
        <v>10088.700000000001</v>
      </c>
      <c r="I402" s="21"/>
    </row>
    <row r="403" spans="1:16" s="23" customFormat="1" ht="45">
      <c r="A403" s="33" t="s">
        <v>78</v>
      </c>
      <c r="B403" s="29" t="s">
        <v>671</v>
      </c>
      <c r="C403" s="24">
        <v>41620</v>
      </c>
      <c r="D403" s="20" t="s">
        <v>30</v>
      </c>
      <c r="E403" s="20" t="s">
        <v>672</v>
      </c>
      <c r="F403" s="20" t="s">
        <v>381</v>
      </c>
      <c r="G403" s="20" t="s">
        <v>18</v>
      </c>
      <c r="H403" s="21">
        <v>6667.3</v>
      </c>
      <c r="I403" s="21"/>
    </row>
    <row r="404" spans="1:16" s="22" customFormat="1" ht="30">
      <c r="A404" s="95" t="s">
        <v>167</v>
      </c>
      <c r="B404" s="29" t="s">
        <v>673</v>
      </c>
      <c r="C404" s="24">
        <v>41610</v>
      </c>
      <c r="D404" s="20" t="s">
        <v>30</v>
      </c>
      <c r="E404" s="20" t="s">
        <v>674</v>
      </c>
      <c r="F404" s="20" t="s">
        <v>675</v>
      </c>
      <c r="G404" s="20" t="s">
        <v>19</v>
      </c>
      <c r="H404" s="21">
        <v>252000</v>
      </c>
      <c r="I404" s="21">
        <v>252000</v>
      </c>
      <c r="J404" s="18"/>
      <c r="K404" s="18"/>
      <c r="L404" s="18"/>
      <c r="M404" s="18"/>
    </row>
    <row r="405" spans="1:16" s="23" customFormat="1">
      <c r="A405" s="96"/>
      <c r="B405" s="29" t="s">
        <v>676</v>
      </c>
      <c r="C405" s="24">
        <v>41610</v>
      </c>
      <c r="D405" s="20" t="s">
        <v>30</v>
      </c>
      <c r="E405" s="20" t="s">
        <v>37</v>
      </c>
      <c r="F405" s="20" t="s">
        <v>37</v>
      </c>
      <c r="G405" s="20" t="s">
        <v>37</v>
      </c>
      <c r="H405" s="21">
        <v>0</v>
      </c>
      <c r="I405" s="21"/>
    </row>
    <row r="406" spans="1:16" s="23" customFormat="1" ht="30">
      <c r="A406" s="33" t="s">
        <v>78</v>
      </c>
      <c r="B406" s="29" t="s">
        <v>677</v>
      </c>
      <c r="C406" s="24">
        <v>41613</v>
      </c>
      <c r="D406" s="20" t="s">
        <v>30</v>
      </c>
      <c r="E406" s="20" t="s">
        <v>678</v>
      </c>
      <c r="F406" s="20" t="s">
        <v>540</v>
      </c>
      <c r="G406" s="20" t="s">
        <v>19</v>
      </c>
      <c r="H406" s="21">
        <v>6131.28</v>
      </c>
      <c r="I406" s="21">
        <v>6131.28</v>
      </c>
    </row>
    <row r="407" spans="1:16" s="23" customFormat="1" ht="30">
      <c r="A407" s="97" t="s">
        <v>679</v>
      </c>
      <c r="B407" s="29" t="s">
        <v>680</v>
      </c>
      <c r="C407" s="24">
        <v>41621</v>
      </c>
      <c r="D407" s="20" t="s">
        <v>30</v>
      </c>
      <c r="E407" s="20" t="s">
        <v>681</v>
      </c>
      <c r="F407" s="20" t="s">
        <v>661</v>
      </c>
      <c r="G407" s="20" t="s">
        <v>24</v>
      </c>
      <c r="H407" s="21">
        <v>36579.75</v>
      </c>
      <c r="I407" s="21">
        <v>0</v>
      </c>
    </row>
    <row r="408" spans="1:16" s="22" customFormat="1" ht="30">
      <c r="A408" s="95" t="s">
        <v>167</v>
      </c>
      <c r="B408" s="29" t="s">
        <v>682</v>
      </c>
      <c r="C408" s="24">
        <v>41646</v>
      </c>
      <c r="D408" s="20" t="s">
        <v>30</v>
      </c>
      <c r="E408" s="20" t="s">
        <v>674</v>
      </c>
      <c r="F408" s="20" t="s">
        <v>675</v>
      </c>
      <c r="G408" s="20" t="s">
        <v>19</v>
      </c>
      <c r="H408" s="21">
        <v>252000</v>
      </c>
      <c r="I408" s="21">
        <v>252000</v>
      </c>
      <c r="J408" s="18"/>
      <c r="K408" s="18"/>
      <c r="L408" s="18"/>
      <c r="M408" s="18"/>
    </row>
    <row r="409" spans="1:16" s="18" customFormat="1" ht="45">
      <c r="A409" s="90" t="s">
        <v>120</v>
      </c>
      <c r="B409" s="29" t="s">
        <v>121</v>
      </c>
      <c r="C409" s="24">
        <v>41613</v>
      </c>
      <c r="D409" s="20" t="s">
        <v>30</v>
      </c>
      <c r="E409" s="20" t="s">
        <v>500</v>
      </c>
      <c r="F409" s="20" t="s">
        <v>123</v>
      </c>
      <c r="G409" s="20" t="s">
        <v>124</v>
      </c>
      <c r="H409" s="21">
        <v>237319.95</v>
      </c>
      <c r="I409" s="21">
        <v>237319.95</v>
      </c>
    </row>
    <row r="410" spans="1:16" s="18" customFormat="1" ht="60">
      <c r="A410" s="90" t="s">
        <v>120</v>
      </c>
      <c r="B410" s="29" t="s">
        <v>121</v>
      </c>
      <c r="C410" s="24">
        <v>41624</v>
      </c>
      <c r="D410" s="20" t="s">
        <v>30</v>
      </c>
      <c r="E410" s="20" t="s">
        <v>502</v>
      </c>
      <c r="F410" s="20" t="s">
        <v>126</v>
      </c>
      <c r="G410" s="20" t="s">
        <v>19</v>
      </c>
      <c r="H410" s="21">
        <v>140184</v>
      </c>
      <c r="I410" s="21">
        <v>140184</v>
      </c>
    </row>
    <row r="411" spans="1:16" s="18" customFormat="1" ht="45">
      <c r="A411" s="90" t="s">
        <v>56</v>
      </c>
      <c r="B411" s="29" t="s">
        <v>121</v>
      </c>
      <c r="C411" s="24">
        <v>41624</v>
      </c>
      <c r="D411" s="20" t="s">
        <v>30</v>
      </c>
      <c r="E411" s="20" t="s">
        <v>504</v>
      </c>
      <c r="F411" s="20" t="s">
        <v>128</v>
      </c>
      <c r="G411" s="20" t="s">
        <v>21</v>
      </c>
      <c r="H411" s="21">
        <v>12191</v>
      </c>
      <c r="I411" s="21"/>
    </row>
    <row r="412" spans="1:16" s="18" customFormat="1" ht="90">
      <c r="A412" s="90" t="s">
        <v>129</v>
      </c>
      <c r="B412" s="29" t="s">
        <v>121</v>
      </c>
      <c r="C412" s="24">
        <v>41617</v>
      </c>
      <c r="D412" s="20" t="s">
        <v>30</v>
      </c>
      <c r="E412" s="20" t="s">
        <v>505</v>
      </c>
      <c r="F412" s="20" t="s">
        <v>131</v>
      </c>
      <c r="G412" s="20" t="s">
        <v>19</v>
      </c>
      <c r="H412" s="21">
        <v>0</v>
      </c>
      <c r="I412" s="21">
        <v>0</v>
      </c>
    </row>
    <row r="413" spans="1:16" s="18" customFormat="1" ht="45">
      <c r="A413" s="91" t="s">
        <v>132</v>
      </c>
      <c r="B413" s="29" t="s">
        <v>121</v>
      </c>
      <c r="C413" s="24">
        <v>41615</v>
      </c>
      <c r="D413" s="20" t="s">
        <v>30</v>
      </c>
      <c r="E413" s="20" t="s">
        <v>506</v>
      </c>
      <c r="F413" s="20" t="s">
        <v>134</v>
      </c>
      <c r="G413" s="20" t="s">
        <v>19</v>
      </c>
      <c r="H413" s="21">
        <v>14160</v>
      </c>
      <c r="I413" s="21">
        <v>14160</v>
      </c>
    </row>
    <row r="414" spans="1:16" s="18" customFormat="1" ht="90">
      <c r="A414" s="91" t="s">
        <v>129</v>
      </c>
      <c r="B414" s="29" t="s">
        <v>121</v>
      </c>
      <c r="C414" s="24">
        <v>41617</v>
      </c>
      <c r="D414" s="20" t="s">
        <v>30</v>
      </c>
      <c r="E414" s="20" t="s">
        <v>508</v>
      </c>
      <c r="F414" s="20" t="s">
        <v>444</v>
      </c>
      <c r="G414" s="20" t="s">
        <v>19</v>
      </c>
      <c r="H414" s="21">
        <v>63130</v>
      </c>
      <c r="I414" s="21">
        <v>63130</v>
      </c>
    </row>
    <row r="415" spans="1:16" s="18" customFormat="1" ht="75">
      <c r="A415" s="90" t="s">
        <v>136</v>
      </c>
      <c r="B415" s="29" t="s">
        <v>121</v>
      </c>
      <c r="C415" s="24">
        <v>41617</v>
      </c>
      <c r="D415" s="20" t="s">
        <v>30</v>
      </c>
      <c r="E415" s="20" t="s">
        <v>510</v>
      </c>
      <c r="F415" s="20" t="s">
        <v>138</v>
      </c>
      <c r="G415" s="20" t="s">
        <v>19</v>
      </c>
      <c r="H415" s="21">
        <v>13022</v>
      </c>
      <c r="I415" s="21">
        <v>13022</v>
      </c>
    </row>
    <row r="416" spans="1:16" s="18" customFormat="1" ht="33" customHeight="1">
      <c r="A416" s="127" t="s">
        <v>139</v>
      </c>
      <c r="B416" s="29" t="s">
        <v>121</v>
      </c>
      <c r="C416" s="24">
        <v>41617</v>
      </c>
      <c r="D416" s="20" t="s">
        <v>30</v>
      </c>
      <c r="E416" s="20" t="s">
        <v>512</v>
      </c>
      <c r="F416" s="20" t="s">
        <v>141</v>
      </c>
      <c r="G416" s="20" t="s">
        <v>19</v>
      </c>
      <c r="H416" s="21">
        <v>14301.6</v>
      </c>
      <c r="I416" s="21">
        <v>14301.6</v>
      </c>
    </row>
    <row r="417" spans="1:12" s="18" customFormat="1">
      <c r="A417" s="127"/>
      <c r="B417" s="29"/>
      <c r="C417" s="24"/>
      <c r="D417" s="20"/>
      <c r="E417" s="20"/>
      <c r="F417" s="20"/>
      <c r="G417" s="20"/>
      <c r="H417" s="21"/>
      <c r="I417" s="21"/>
    </row>
    <row r="418" spans="1:12" s="18" customFormat="1">
      <c r="A418" s="127"/>
      <c r="B418" s="29"/>
      <c r="C418" s="24"/>
      <c r="D418" s="20"/>
      <c r="E418" s="20"/>
      <c r="F418" s="20"/>
      <c r="G418" s="20"/>
      <c r="H418" s="21"/>
      <c r="I418" s="21"/>
    </row>
    <row r="419" spans="1:12" s="18" customFormat="1" ht="75">
      <c r="A419" s="91" t="s">
        <v>142</v>
      </c>
      <c r="B419" s="29" t="s">
        <v>121</v>
      </c>
      <c r="C419" s="24">
        <v>41620</v>
      </c>
      <c r="D419" s="20" t="s">
        <v>30</v>
      </c>
      <c r="E419" s="20" t="s">
        <v>514</v>
      </c>
      <c r="F419" s="20" t="s">
        <v>144</v>
      </c>
      <c r="G419" s="20" t="s">
        <v>18</v>
      </c>
      <c r="H419" s="21">
        <v>7670</v>
      </c>
      <c r="I419" s="21"/>
    </row>
    <row r="420" spans="1:12" s="18" customFormat="1" ht="45">
      <c r="A420" s="33" t="s">
        <v>78</v>
      </c>
      <c r="B420" s="29" t="s">
        <v>118</v>
      </c>
      <c r="C420" s="24">
        <v>41617</v>
      </c>
      <c r="D420" s="20" t="s">
        <v>30</v>
      </c>
      <c r="E420" s="20" t="s">
        <v>80</v>
      </c>
      <c r="F420" s="20" t="s">
        <v>58</v>
      </c>
      <c r="G420" s="20" t="s">
        <v>21</v>
      </c>
      <c r="H420" s="21">
        <v>0</v>
      </c>
      <c r="I420" s="21"/>
    </row>
    <row r="421" spans="1:12" s="23" customFormat="1" ht="45">
      <c r="A421" s="50" t="s">
        <v>71</v>
      </c>
      <c r="B421" s="29" t="s">
        <v>683</v>
      </c>
      <c r="C421" s="24">
        <v>41619</v>
      </c>
      <c r="D421" s="20" t="s">
        <v>30</v>
      </c>
      <c r="E421" s="20" t="s">
        <v>684</v>
      </c>
      <c r="F421" s="20" t="s">
        <v>381</v>
      </c>
      <c r="G421" s="20" t="s">
        <v>21</v>
      </c>
      <c r="H421" s="21">
        <v>4788</v>
      </c>
      <c r="I421" s="21"/>
    </row>
    <row r="422" spans="1:12" s="23" customFormat="1" ht="45">
      <c r="A422" s="32" t="s">
        <v>56</v>
      </c>
      <c r="B422" s="29" t="s">
        <v>685</v>
      </c>
      <c r="C422" s="24">
        <v>41610</v>
      </c>
      <c r="D422" s="20" t="s">
        <v>30</v>
      </c>
      <c r="E422" s="20" t="s">
        <v>686</v>
      </c>
      <c r="F422" s="20" t="s">
        <v>58</v>
      </c>
      <c r="G422" s="20" t="s">
        <v>21</v>
      </c>
      <c r="H422" s="21">
        <v>10725.74</v>
      </c>
      <c r="I422" s="21"/>
    </row>
    <row r="423" spans="1:12" s="23" customFormat="1" ht="45">
      <c r="A423" s="50" t="s">
        <v>71</v>
      </c>
      <c r="B423" s="29" t="s">
        <v>687</v>
      </c>
      <c r="C423" s="24">
        <v>41610</v>
      </c>
      <c r="D423" s="20" t="s">
        <v>30</v>
      </c>
      <c r="E423" s="20" t="s">
        <v>670</v>
      </c>
      <c r="F423" s="20" t="s">
        <v>58</v>
      </c>
      <c r="G423" s="20" t="s">
        <v>21</v>
      </c>
      <c r="H423" s="21">
        <v>6972.5</v>
      </c>
      <c r="I423" s="21"/>
    </row>
    <row r="424" spans="1:12" s="23" customFormat="1" ht="60">
      <c r="A424" s="32" t="s">
        <v>56</v>
      </c>
      <c r="B424" s="29" t="s">
        <v>688</v>
      </c>
      <c r="C424" s="24">
        <v>41624</v>
      </c>
      <c r="D424" s="20" t="s">
        <v>30</v>
      </c>
      <c r="E424" s="20" t="s">
        <v>689</v>
      </c>
      <c r="F424" s="20" t="s">
        <v>381</v>
      </c>
      <c r="G424" s="20" t="s">
        <v>21</v>
      </c>
      <c r="H424" s="21">
        <v>27791.1</v>
      </c>
      <c r="I424" s="21"/>
    </row>
    <row r="425" spans="1:12" s="23" customFormat="1" ht="45">
      <c r="A425" s="32" t="s">
        <v>56</v>
      </c>
      <c r="B425" s="29" t="s">
        <v>690</v>
      </c>
      <c r="C425" s="24">
        <v>41612</v>
      </c>
      <c r="D425" s="20" t="s">
        <v>30</v>
      </c>
      <c r="E425" s="20" t="s">
        <v>686</v>
      </c>
      <c r="F425" s="20" t="s">
        <v>381</v>
      </c>
      <c r="G425" s="20" t="s">
        <v>21</v>
      </c>
      <c r="H425" s="21">
        <v>18015.07</v>
      </c>
      <c r="I425" s="21"/>
    </row>
    <row r="426" spans="1:12" s="23" customFormat="1" ht="45">
      <c r="A426" s="98" t="s">
        <v>139</v>
      </c>
      <c r="B426" s="29" t="s">
        <v>691</v>
      </c>
      <c r="C426" s="24">
        <v>41613</v>
      </c>
      <c r="D426" s="20" t="s">
        <v>30</v>
      </c>
      <c r="E426" s="20" t="s">
        <v>692</v>
      </c>
      <c r="F426" s="20" t="s">
        <v>58</v>
      </c>
      <c r="G426" s="20" t="s">
        <v>21</v>
      </c>
      <c r="H426" s="21">
        <v>6700</v>
      </c>
      <c r="I426" s="21"/>
    </row>
    <row r="427" spans="1:12" s="23" customFormat="1" ht="45">
      <c r="A427" s="32" t="s">
        <v>56</v>
      </c>
      <c r="B427" s="29" t="s">
        <v>693</v>
      </c>
      <c r="C427" s="24">
        <v>41614</v>
      </c>
      <c r="D427" s="20" t="s">
        <v>30</v>
      </c>
      <c r="E427" s="20" t="s">
        <v>694</v>
      </c>
      <c r="F427" s="20" t="s">
        <v>58</v>
      </c>
      <c r="G427" s="20" t="s">
        <v>21</v>
      </c>
      <c r="H427" s="21">
        <v>5703</v>
      </c>
      <c r="I427" s="21"/>
    </row>
    <row r="428" spans="1:12" s="23" customFormat="1" ht="45">
      <c r="A428" s="32" t="s">
        <v>56</v>
      </c>
      <c r="B428" s="29" t="s">
        <v>695</v>
      </c>
      <c r="C428" s="24">
        <v>41619</v>
      </c>
      <c r="D428" s="20" t="s">
        <v>30</v>
      </c>
      <c r="E428" s="20" t="s">
        <v>686</v>
      </c>
      <c r="F428" s="20" t="s">
        <v>58</v>
      </c>
      <c r="G428" s="20" t="s">
        <v>21</v>
      </c>
      <c r="H428" s="21">
        <v>23901.88</v>
      </c>
      <c r="I428" s="21"/>
    </row>
    <row r="429" spans="1:12" s="17" customFormat="1">
      <c r="A429" s="122" t="s">
        <v>10</v>
      </c>
      <c r="B429" s="123"/>
      <c r="C429" s="123"/>
      <c r="D429" s="123"/>
      <c r="E429" s="123"/>
      <c r="F429" s="123"/>
      <c r="G429" s="123"/>
      <c r="H429" s="34">
        <f>SUM(H9:H428)</f>
        <v>31439937.909999996</v>
      </c>
      <c r="I429" s="34">
        <f>SUM(I9:I428)</f>
        <v>17879195.5</v>
      </c>
    </row>
    <row r="430" spans="1:12" s="17" customFormat="1">
      <c r="A430" s="35"/>
      <c r="B430" s="104"/>
      <c r="C430" s="104"/>
      <c r="D430" s="104"/>
      <c r="E430" s="104"/>
      <c r="I430" s="36"/>
      <c r="K430" s="19"/>
    </row>
    <row r="431" spans="1:12" s="17" customFormat="1">
      <c r="A431" s="35"/>
      <c r="B431" s="105"/>
      <c r="C431" s="105"/>
      <c r="D431" s="105"/>
      <c r="E431" s="105"/>
      <c r="F431" s="37"/>
      <c r="I431" s="36"/>
      <c r="K431" s="19"/>
    </row>
    <row r="432" spans="1:12" s="17" customFormat="1">
      <c r="A432" s="38"/>
      <c r="B432" s="39"/>
      <c r="D432" s="40"/>
      <c r="E432" s="40"/>
      <c r="F432" s="40"/>
      <c r="G432" s="41"/>
      <c r="H432" s="42"/>
      <c r="I432" s="39"/>
      <c r="J432" s="41"/>
      <c r="K432" s="43"/>
      <c r="L432" s="43"/>
    </row>
    <row r="433" spans="1:11" s="17" customFormat="1">
      <c r="A433" s="44" t="s">
        <v>11</v>
      </c>
      <c r="B433" s="106" t="s">
        <v>12</v>
      </c>
      <c r="C433" s="107"/>
      <c r="D433" s="107"/>
      <c r="E433" s="107"/>
      <c r="F433" s="107"/>
      <c r="G433" s="108"/>
      <c r="I433" s="36"/>
      <c r="K433" s="19"/>
    </row>
    <row r="434" spans="1:11" s="17" customFormat="1">
      <c r="A434" s="44"/>
      <c r="B434" s="109" t="s">
        <v>13</v>
      </c>
      <c r="C434" s="110"/>
      <c r="D434" s="111"/>
      <c r="E434" s="109" t="s">
        <v>14</v>
      </c>
      <c r="F434" s="111"/>
      <c r="G434" s="45" t="s">
        <v>15</v>
      </c>
      <c r="I434" s="36"/>
      <c r="K434" s="19"/>
    </row>
    <row r="435" spans="1:11" s="17" customFormat="1">
      <c r="B435" s="112" t="s">
        <v>16</v>
      </c>
      <c r="C435" s="113"/>
      <c r="D435" s="114"/>
      <c r="E435" s="115">
        <f>+I429</f>
        <v>17879195.5</v>
      </c>
      <c r="F435" s="116"/>
      <c r="G435" s="46">
        <f>+E435/E437*100</f>
        <v>56.867782472029702</v>
      </c>
    </row>
    <row r="436" spans="1:11" s="17" customFormat="1" ht="17.25">
      <c r="B436" s="112" t="s">
        <v>17</v>
      </c>
      <c r="C436" s="113"/>
      <c r="D436" s="114"/>
      <c r="E436" s="117">
        <f>+H429-E435</f>
        <v>13560742.409999996</v>
      </c>
      <c r="F436" s="118"/>
      <c r="G436" s="46">
        <f>+E436/E437*100</f>
        <v>43.132217527970298</v>
      </c>
      <c r="H436" s="25"/>
      <c r="J436" s="47"/>
    </row>
    <row r="437" spans="1:11" s="17" customFormat="1">
      <c r="B437" s="99" t="s">
        <v>10</v>
      </c>
      <c r="C437" s="100"/>
      <c r="D437" s="101"/>
      <c r="E437" s="102">
        <f>SUM(E435:E436)</f>
        <v>31439937.909999996</v>
      </c>
      <c r="F437" s="103"/>
      <c r="G437" s="48">
        <v>100.00000000000001</v>
      </c>
      <c r="J437" s="47"/>
    </row>
    <row r="438" spans="1:11" s="17" customFormat="1">
      <c r="J438" s="47"/>
    </row>
    <row r="439" spans="1:11" s="8" customFormat="1">
      <c r="B439" s="4"/>
      <c r="G439" s="16"/>
    </row>
    <row r="440" spans="1:11" s="8" customFormat="1">
      <c r="B440" s="4"/>
    </row>
    <row r="441" spans="1:11" s="8" customFormat="1">
      <c r="B441" s="4"/>
    </row>
    <row r="442" spans="1:11" s="8" customFormat="1">
      <c r="B442" s="4"/>
    </row>
    <row r="443" spans="1:11" s="8" customFormat="1">
      <c r="B443" s="4"/>
    </row>
    <row r="444" spans="1:11" s="8" customFormat="1">
      <c r="B444" s="4"/>
    </row>
    <row r="445" spans="1:11" s="8" customFormat="1">
      <c r="B445" s="4"/>
    </row>
  </sheetData>
  <mergeCells count="20">
    <mergeCell ref="A1:H1"/>
    <mergeCell ref="A2:H2"/>
    <mergeCell ref="A3:H3"/>
    <mergeCell ref="A429:G429"/>
    <mergeCell ref="A6:I6"/>
    <mergeCell ref="A5:I5"/>
    <mergeCell ref="A4:I4"/>
    <mergeCell ref="A7:I7"/>
    <mergeCell ref="A416:A418"/>
    <mergeCell ref="B437:D437"/>
    <mergeCell ref="E437:F437"/>
    <mergeCell ref="B430:E430"/>
    <mergeCell ref="B431:E431"/>
    <mergeCell ref="B433:G433"/>
    <mergeCell ref="B434:D434"/>
    <mergeCell ref="E434:F434"/>
    <mergeCell ref="B435:D435"/>
    <mergeCell ref="E435:F435"/>
    <mergeCell ref="B436:D436"/>
    <mergeCell ref="E436:F43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8"/>
  <sheetViews>
    <sheetView topLeftCell="A45" workbookViewId="0">
      <selection activeCell="H9" sqref="H9:I49"/>
    </sheetView>
  </sheetViews>
  <sheetFormatPr baseColWidth="10" defaultRowHeight="15"/>
  <cols>
    <col min="1" max="1" width="16.85546875" customWidth="1"/>
    <col min="2" max="2" width="16" customWidth="1"/>
    <col min="4" max="4" width="13.28515625" bestFit="1" customWidth="1"/>
    <col min="5" max="5" width="18.28515625" customWidth="1"/>
    <col min="6" max="6" width="16.42578125" customWidth="1"/>
    <col min="7" max="7" width="16.5703125" customWidth="1"/>
    <col min="8" max="8" width="15.5703125" customWidth="1"/>
    <col min="9" max="9" width="16.85546875" customWidth="1"/>
  </cols>
  <sheetData>
    <row r="1" spans="1:9" s="17" customFormat="1">
      <c r="A1" s="5"/>
      <c r="B1" s="119" t="s">
        <v>0</v>
      </c>
      <c r="C1" s="119"/>
      <c r="D1" s="119"/>
      <c r="E1" s="119"/>
      <c r="F1" s="119"/>
      <c r="G1" s="119"/>
      <c r="H1" s="119"/>
      <c r="I1" s="6"/>
    </row>
    <row r="2" spans="1:9" s="17" customFormat="1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9" s="17" customFormat="1">
      <c r="A3" s="5"/>
      <c r="B3" s="121" t="s">
        <v>9</v>
      </c>
      <c r="C3" s="121"/>
      <c r="D3" s="121"/>
      <c r="E3" s="121"/>
      <c r="F3" s="121"/>
      <c r="G3" s="121"/>
      <c r="H3" s="121"/>
      <c r="I3" s="6"/>
    </row>
    <row r="4" spans="1:9" s="17" customFormat="1" ht="15" customHeight="1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9" s="17" customFormat="1">
      <c r="A5" s="125"/>
      <c r="B5" s="125"/>
      <c r="C5" s="125"/>
      <c r="D5" s="125"/>
      <c r="E5" s="125"/>
      <c r="F5" s="125"/>
      <c r="G5" s="125"/>
      <c r="H5" s="125"/>
      <c r="I5" s="125"/>
    </row>
    <row r="6" spans="1:9" s="17" customFormat="1" ht="23.25" customHeight="1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9" s="17" customFormat="1" ht="15" customHeight="1">
      <c r="A7" s="126" t="s">
        <v>704</v>
      </c>
      <c r="B7" s="126"/>
      <c r="C7" s="126"/>
      <c r="D7" s="126"/>
      <c r="E7" s="126"/>
      <c r="F7" s="126"/>
      <c r="G7" s="126"/>
      <c r="H7" s="126"/>
      <c r="I7" s="126"/>
    </row>
    <row r="8" spans="1:9" s="17" customFormat="1" ht="65.25" customHeight="1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9" s="18" customFormat="1" ht="45">
      <c r="A9" s="50" t="s">
        <v>48</v>
      </c>
      <c r="B9" s="51" t="s">
        <v>274</v>
      </c>
      <c r="C9" s="52">
        <v>41366</v>
      </c>
      <c r="D9" s="53" t="s">
        <v>30</v>
      </c>
      <c r="E9" s="20" t="s">
        <v>50</v>
      </c>
      <c r="F9" s="20" t="s">
        <v>86</v>
      </c>
      <c r="G9" s="20" t="s">
        <v>19</v>
      </c>
      <c r="H9" s="21">
        <v>8673</v>
      </c>
      <c r="I9" s="21">
        <v>8673</v>
      </c>
    </row>
    <row r="10" spans="1:9" s="18" customFormat="1" ht="45">
      <c r="A10" s="50" t="s">
        <v>48</v>
      </c>
      <c r="B10" s="51" t="s">
        <v>275</v>
      </c>
      <c r="C10" s="52">
        <v>41366</v>
      </c>
      <c r="D10" s="53" t="s">
        <v>30</v>
      </c>
      <c r="E10" s="20" t="s">
        <v>50</v>
      </c>
      <c r="F10" s="20" t="s">
        <v>86</v>
      </c>
      <c r="G10" s="20" t="s">
        <v>19</v>
      </c>
      <c r="H10" s="21">
        <v>8673</v>
      </c>
      <c r="I10" s="21">
        <v>8673</v>
      </c>
    </row>
    <row r="11" spans="1:9" s="18" customFormat="1" ht="45">
      <c r="A11" s="50" t="s">
        <v>48</v>
      </c>
      <c r="B11" s="51" t="s">
        <v>276</v>
      </c>
      <c r="C11" s="52">
        <v>41367</v>
      </c>
      <c r="D11" s="53" t="s">
        <v>30</v>
      </c>
      <c r="E11" s="20" t="s">
        <v>50</v>
      </c>
      <c r="F11" s="20" t="s">
        <v>86</v>
      </c>
      <c r="G11" s="20" t="s">
        <v>19</v>
      </c>
      <c r="H11" s="21">
        <v>2419</v>
      </c>
      <c r="I11" s="21">
        <v>2419</v>
      </c>
    </row>
    <row r="12" spans="1:9" s="18" customFormat="1" ht="45">
      <c r="A12" s="50" t="s">
        <v>71</v>
      </c>
      <c r="B12" s="51" t="s">
        <v>277</v>
      </c>
      <c r="C12" s="52">
        <v>41368</v>
      </c>
      <c r="D12" s="53" t="s">
        <v>30</v>
      </c>
      <c r="E12" s="20" t="s">
        <v>73</v>
      </c>
      <c r="F12" s="20" t="s">
        <v>278</v>
      </c>
      <c r="G12" s="20" t="s">
        <v>19</v>
      </c>
      <c r="H12" s="21">
        <v>38553.839999999997</v>
      </c>
      <c r="I12" s="21">
        <v>38553.839999999997</v>
      </c>
    </row>
    <row r="13" spans="1:9" s="18" customFormat="1" ht="60">
      <c r="A13" s="50" t="s">
        <v>52</v>
      </c>
      <c r="B13" s="55" t="s">
        <v>279</v>
      </c>
      <c r="C13" s="52">
        <v>41368</v>
      </c>
      <c r="D13" s="53" t="s">
        <v>30</v>
      </c>
      <c r="E13" s="20" t="s">
        <v>54</v>
      </c>
      <c r="F13" s="20" t="s">
        <v>58</v>
      </c>
      <c r="G13" s="20" t="s">
        <v>21</v>
      </c>
      <c r="H13" s="21">
        <v>3805</v>
      </c>
      <c r="I13" s="21">
        <v>0</v>
      </c>
    </row>
    <row r="14" spans="1:9" s="18" customFormat="1" ht="60">
      <c r="A14" s="50" t="s">
        <v>52</v>
      </c>
      <c r="B14" s="51" t="s">
        <v>280</v>
      </c>
      <c r="C14" s="52">
        <v>41368</v>
      </c>
      <c r="D14" s="53" t="s">
        <v>30</v>
      </c>
      <c r="E14" s="20" t="s">
        <v>54</v>
      </c>
      <c r="F14" s="20" t="s">
        <v>91</v>
      </c>
      <c r="G14" s="20" t="s">
        <v>19</v>
      </c>
      <c r="H14" s="21">
        <v>20642</v>
      </c>
      <c r="I14" s="21">
        <v>20642</v>
      </c>
    </row>
    <row r="15" spans="1:9" s="18" customFormat="1" ht="60">
      <c r="A15" s="50" t="s">
        <v>78</v>
      </c>
      <c r="B15" s="58" t="s">
        <v>281</v>
      </c>
      <c r="C15" s="14">
        <v>41368</v>
      </c>
      <c r="D15" s="60" t="s">
        <v>30</v>
      </c>
      <c r="E15" s="20" t="s">
        <v>80</v>
      </c>
      <c r="F15" s="20" t="s">
        <v>58</v>
      </c>
      <c r="G15" s="20" t="s">
        <v>21</v>
      </c>
      <c r="H15" s="21">
        <v>49990.75</v>
      </c>
      <c r="I15" s="21"/>
    </row>
    <row r="16" spans="1:9" s="18" customFormat="1" ht="60">
      <c r="A16" s="50" t="s">
        <v>52</v>
      </c>
      <c r="B16" s="55" t="s">
        <v>282</v>
      </c>
      <c r="C16" s="52">
        <v>41372</v>
      </c>
      <c r="D16" s="53" t="s">
        <v>30</v>
      </c>
      <c r="E16" s="20" t="s">
        <v>54</v>
      </c>
      <c r="F16" s="20" t="s">
        <v>58</v>
      </c>
      <c r="G16" s="20" t="s">
        <v>21</v>
      </c>
      <c r="H16" s="21">
        <v>1987</v>
      </c>
      <c r="I16" s="21">
        <v>0</v>
      </c>
    </row>
    <row r="17" spans="1:10" s="18" customFormat="1" ht="60">
      <c r="A17" s="54" t="s">
        <v>56</v>
      </c>
      <c r="B17" s="55" t="s">
        <v>283</v>
      </c>
      <c r="C17" s="52">
        <v>41373</v>
      </c>
      <c r="D17" s="53" t="s">
        <v>30</v>
      </c>
      <c r="E17" s="20" t="s">
        <v>57</v>
      </c>
      <c r="F17" s="20" t="s">
        <v>58</v>
      </c>
      <c r="G17" s="20" t="s">
        <v>21</v>
      </c>
      <c r="H17" s="21">
        <v>29524.43</v>
      </c>
      <c r="I17" s="21">
        <v>0</v>
      </c>
    </row>
    <row r="18" spans="1:10" s="18" customFormat="1" ht="45">
      <c r="A18" s="50" t="s">
        <v>71</v>
      </c>
      <c r="B18" s="51" t="s">
        <v>284</v>
      </c>
      <c r="C18" s="52">
        <v>41374</v>
      </c>
      <c r="D18" s="53" t="s">
        <v>30</v>
      </c>
      <c r="E18" s="20" t="s">
        <v>73</v>
      </c>
      <c r="F18" s="20" t="s">
        <v>278</v>
      </c>
      <c r="G18" s="20" t="s">
        <v>19</v>
      </c>
      <c r="H18" s="21">
        <v>42480</v>
      </c>
      <c r="I18" s="21">
        <v>42480</v>
      </c>
    </row>
    <row r="19" spans="1:10" s="18" customFormat="1" ht="45">
      <c r="A19" s="50" t="s">
        <v>48</v>
      </c>
      <c r="B19" s="51" t="s">
        <v>285</v>
      </c>
      <c r="C19" s="52">
        <v>41374</v>
      </c>
      <c r="D19" s="53" t="s">
        <v>30</v>
      </c>
      <c r="E19" s="20" t="s">
        <v>50</v>
      </c>
      <c r="F19" s="20" t="s">
        <v>160</v>
      </c>
      <c r="G19" s="20" t="s">
        <v>19</v>
      </c>
      <c r="H19" s="21">
        <v>25289.759999999998</v>
      </c>
      <c r="I19" s="21">
        <v>25289.759999999998</v>
      </c>
    </row>
    <row r="20" spans="1:10" s="18" customFormat="1" ht="60">
      <c r="A20" s="50" t="s">
        <v>52</v>
      </c>
      <c r="B20" s="55" t="s">
        <v>286</v>
      </c>
      <c r="C20" s="52">
        <v>41374</v>
      </c>
      <c r="D20" s="53" t="s">
        <v>30</v>
      </c>
      <c r="E20" s="20" t="s">
        <v>54</v>
      </c>
      <c r="F20" s="20" t="s">
        <v>58</v>
      </c>
      <c r="G20" s="20" t="s">
        <v>21</v>
      </c>
      <c r="H20" s="21">
        <v>2999</v>
      </c>
      <c r="I20" s="21">
        <v>0</v>
      </c>
    </row>
    <row r="21" spans="1:10" s="18" customFormat="1" ht="45">
      <c r="A21" s="50" t="s">
        <v>71</v>
      </c>
      <c r="B21" s="51" t="s">
        <v>287</v>
      </c>
      <c r="C21" s="52">
        <v>41375</v>
      </c>
      <c r="D21" s="53" t="s">
        <v>30</v>
      </c>
      <c r="E21" s="20" t="s">
        <v>73</v>
      </c>
      <c r="F21" s="20" t="s">
        <v>160</v>
      </c>
      <c r="G21" s="20" t="s">
        <v>19</v>
      </c>
      <c r="H21" s="21">
        <v>1652</v>
      </c>
      <c r="I21" s="21">
        <v>1652</v>
      </c>
    </row>
    <row r="22" spans="1:10" s="18" customFormat="1" ht="45">
      <c r="A22" s="50" t="s">
        <v>48</v>
      </c>
      <c r="B22" s="51" t="s">
        <v>288</v>
      </c>
      <c r="C22" s="52">
        <v>41375</v>
      </c>
      <c r="D22" s="53" t="s">
        <v>30</v>
      </c>
      <c r="E22" s="20" t="s">
        <v>50</v>
      </c>
      <c r="F22" s="20" t="s">
        <v>82</v>
      </c>
      <c r="G22" s="20" t="s">
        <v>21</v>
      </c>
      <c r="H22" s="21">
        <v>57820</v>
      </c>
      <c r="I22" s="21">
        <v>0</v>
      </c>
    </row>
    <row r="23" spans="1:10" s="18" customFormat="1" ht="60">
      <c r="A23" s="50" t="s">
        <v>52</v>
      </c>
      <c r="B23" s="55" t="s">
        <v>289</v>
      </c>
      <c r="C23" s="52">
        <v>41376</v>
      </c>
      <c r="D23" s="53" t="s">
        <v>30</v>
      </c>
      <c r="E23" s="20" t="s">
        <v>54</v>
      </c>
      <c r="F23" s="20" t="s">
        <v>58</v>
      </c>
      <c r="G23" s="20" t="s">
        <v>21</v>
      </c>
      <c r="H23" s="21">
        <v>10508</v>
      </c>
      <c r="I23" s="21">
        <v>0</v>
      </c>
    </row>
    <row r="24" spans="1:10" s="18" customFormat="1" ht="30">
      <c r="A24" s="54" t="s">
        <v>290</v>
      </c>
      <c r="B24" s="51" t="s">
        <v>291</v>
      </c>
      <c r="C24" s="52">
        <v>41380</v>
      </c>
      <c r="D24" s="53" t="s">
        <v>30</v>
      </c>
      <c r="E24" s="20" t="s">
        <v>292</v>
      </c>
      <c r="F24" s="20" t="s">
        <v>293</v>
      </c>
      <c r="G24" s="20" t="s">
        <v>19</v>
      </c>
      <c r="H24" s="21">
        <v>7375</v>
      </c>
      <c r="I24" s="21">
        <v>7375</v>
      </c>
    </row>
    <row r="25" spans="1:10" s="18" customFormat="1" ht="45">
      <c r="A25" s="50" t="s">
        <v>48</v>
      </c>
      <c r="B25" s="51" t="s">
        <v>294</v>
      </c>
      <c r="C25" s="52">
        <v>41380</v>
      </c>
      <c r="D25" s="53" t="s">
        <v>30</v>
      </c>
      <c r="E25" s="20" t="s">
        <v>50</v>
      </c>
      <c r="F25" s="20" t="s">
        <v>86</v>
      </c>
      <c r="G25" s="20" t="s">
        <v>19</v>
      </c>
      <c r="H25" s="21">
        <v>6785</v>
      </c>
      <c r="I25" s="21">
        <v>6785</v>
      </c>
    </row>
    <row r="26" spans="1:10" s="18" customFormat="1" ht="60">
      <c r="A26" s="54" t="s">
        <v>56</v>
      </c>
      <c r="B26" s="55" t="s">
        <v>295</v>
      </c>
      <c r="C26" s="52">
        <v>41382</v>
      </c>
      <c r="D26" s="53" t="s">
        <v>30</v>
      </c>
      <c r="E26" s="20" t="s">
        <v>57</v>
      </c>
      <c r="F26" s="20" t="s">
        <v>58</v>
      </c>
      <c r="G26" s="20" t="s">
        <v>21</v>
      </c>
      <c r="H26" s="21">
        <v>3033.37</v>
      </c>
      <c r="I26" s="21">
        <v>0</v>
      </c>
    </row>
    <row r="27" spans="1:10" s="18" customFormat="1" ht="45">
      <c r="A27" s="54" t="s">
        <v>227</v>
      </c>
      <c r="B27" s="74" t="s">
        <v>296</v>
      </c>
      <c r="C27" s="56">
        <v>41382</v>
      </c>
      <c r="D27" s="75" t="s">
        <v>30</v>
      </c>
      <c r="E27" s="20" t="s">
        <v>297</v>
      </c>
      <c r="F27" s="20" t="s">
        <v>58</v>
      </c>
      <c r="G27" s="20" t="s">
        <v>21</v>
      </c>
      <c r="H27" s="21">
        <v>18000</v>
      </c>
      <c r="I27" s="21">
        <v>0</v>
      </c>
    </row>
    <row r="28" spans="1:10" s="18" customFormat="1">
      <c r="A28" s="50" t="s">
        <v>92</v>
      </c>
      <c r="B28" s="55" t="s">
        <v>298</v>
      </c>
      <c r="C28" s="52">
        <v>41382</v>
      </c>
      <c r="D28" s="53" t="s">
        <v>92</v>
      </c>
      <c r="E28" s="20" t="s">
        <v>92</v>
      </c>
      <c r="F28" s="20" t="s">
        <v>92</v>
      </c>
      <c r="G28" s="20" t="s">
        <v>92</v>
      </c>
      <c r="H28" s="21">
        <v>0</v>
      </c>
      <c r="I28" s="21">
        <v>0</v>
      </c>
    </row>
    <row r="29" spans="1:10" s="18" customFormat="1" ht="45">
      <c r="A29" s="50" t="s">
        <v>67</v>
      </c>
      <c r="B29" s="74" t="s">
        <v>299</v>
      </c>
      <c r="C29" s="56">
        <v>41383</v>
      </c>
      <c r="D29" s="75" t="s">
        <v>30</v>
      </c>
      <c r="E29" s="20" t="s">
        <v>110</v>
      </c>
      <c r="F29" s="20" t="s">
        <v>300</v>
      </c>
      <c r="G29" s="20" t="s">
        <v>77</v>
      </c>
      <c r="H29" s="21">
        <v>206000</v>
      </c>
      <c r="I29" s="21">
        <v>0</v>
      </c>
    </row>
    <row r="30" spans="1:10" s="18" customFormat="1" ht="60">
      <c r="A30" s="54" t="s">
        <v>56</v>
      </c>
      <c r="B30" s="55" t="s">
        <v>301</v>
      </c>
      <c r="C30" s="52">
        <v>41383</v>
      </c>
      <c r="D30" s="53" t="s">
        <v>30</v>
      </c>
      <c r="E30" s="20" t="s">
        <v>57</v>
      </c>
      <c r="F30" s="20" t="s">
        <v>58</v>
      </c>
      <c r="G30" s="20" t="s">
        <v>21</v>
      </c>
      <c r="H30" s="21">
        <v>3302.02</v>
      </c>
      <c r="I30" s="21">
        <v>0</v>
      </c>
    </row>
    <row r="31" spans="1:10" s="18" customFormat="1" ht="60">
      <c r="A31" s="54" t="s">
        <v>56</v>
      </c>
      <c r="B31" s="76" t="s">
        <v>302</v>
      </c>
      <c r="C31" s="29">
        <v>41383</v>
      </c>
      <c r="D31" s="53" t="s">
        <v>30</v>
      </c>
      <c r="E31" s="20" t="s">
        <v>57</v>
      </c>
      <c r="F31" s="20" t="s">
        <v>58</v>
      </c>
      <c r="G31" s="20" t="s">
        <v>21</v>
      </c>
      <c r="H31" s="21">
        <v>16401.82</v>
      </c>
      <c r="I31" s="21">
        <v>0</v>
      </c>
    </row>
    <row r="32" spans="1:10" s="18" customFormat="1" ht="60">
      <c r="A32" s="50" t="s">
        <v>52</v>
      </c>
      <c r="B32" s="55" t="s">
        <v>303</v>
      </c>
      <c r="C32" s="52">
        <v>41383</v>
      </c>
      <c r="D32" s="53" t="s">
        <v>30</v>
      </c>
      <c r="E32" s="20" t="s">
        <v>304</v>
      </c>
      <c r="F32" s="20" t="s">
        <v>58</v>
      </c>
      <c r="G32" s="20" t="s">
        <v>21</v>
      </c>
      <c r="H32" s="21">
        <v>5685</v>
      </c>
      <c r="I32" s="21">
        <v>0</v>
      </c>
      <c r="J32" s="22"/>
    </row>
    <row r="33" spans="1:10" s="18" customFormat="1" ht="60">
      <c r="A33" s="54" t="s">
        <v>56</v>
      </c>
      <c r="B33" s="55" t="s">
        <v>305</v>
      </c>
      <c r="C33" s="52">
        <v>41388</v>
      </c>
      <c r="D33" s="53" t="s">
        <v>30</v>
      </c>
      <c r="E33" s="20" t="s">
        <v>57</v>
      </c>
      <c r="F33" s="20" t="s">
        <v>58</v>
      </c>
      <c r="G33" s="20" t="s">
        <v>21</v>
      </c>
      <c r="H33" s="21">
        <v>25079.66</v>
      </c>
      <c r="I33" s="21">
        <v>0</v>
      </c>
      <c r="J33" s="22"/>
    </row>
    <row r="34" spans="1:10" s="18" customFormat="1" ht="45">
      <c r="A34" s="50" t="s">
        <v>199</v>
      </c>
      <c r="B34" s="51" t="s">
        <v>306</v>
      </c>
      <c r="C34" s="52">
        <v>41388</v>
      </c>
      <c r="D34" s="53" t="s">
        <v>30</v>
      </c>
      <c r="E34" s="20" t="s">
        <v>307</v>
      </c>
      <c r="F34" s="20" t="s">
        <v>28</v>
      </c>
      <c r="G34" s="20" t="s">
        <v>19</v>
      </c>
      <c r="H34" s="21">
        <v>678259.33</v>
      </c>
      <c r="I34" s="21">
        <v>678259.33</v>
      </c>
    </row>
    <row r="35" spans="1:10" s="18" customFormat="1" ht="45">
      <c r="A35" s="50" t="s">
        <v>48</v>
      </c>
      <c r="B35" s="51" t="s">
        <v>308</v>
      </c>
      <c r="C35" s="77">
        <v>41389</v>
      </c>
      <c r="D35" s="53" t="s">
        <v>30</v>
      </c>
      <c r="E35" s="20" t="s">
        <v>50</v>
      </c>
      <c r="F35" s="20" t="s">
        <v>309</v>
      </c>
      <c r="G35" s="20" t="s">
        <v>19</v>
      </c>
      <c r="H35" s="21">
        <v>33630</v>
      </c>
      <c r="I35" s="21">
        <v>33630</v>
      </c>
    </row>
    <row r="36" spans="1:10" s="18" customFormat="1" ht="45">
      <c r="A36" s="50" t="s">
        <v>48</v>
      </c>
      <c r="B36" s="51" t="s">
        <v>310</v>
      </c>
      <c r="C36" s="52">
        <v>41389</v>
      </c>
      <c r="D36" s="53" t="s">
        <v>30</v>
      </c>
      <c r="E36" s="20" t="s">
        <v>50</v>
      </c>
      <c r="F36" s="20" t="s">
        <v>311</v>
      </c>
      <c r="G36" s="20" t="s">
        <v>24</v>
      </c>
      <c r="H36" s="21">
        <v>176185.5</v>
      </c>
      <c r="I36" s="21">
        <v>0</v>
      </c>
    </row>
    <row r="37" spans="1:10" s="18" customFormat="1" ht="45">
      <c r="A37" s="50" t="s">
        <v>48</v>
      </c>
      <c r="B37" s="51" t="s">
        <v>312</v>
      </c>
      <c r="C37" s="52">
        <v>41389</v>
      </c>
      <c r="D37" s="53" t="s">
        <v>30</v>
      </c>
      <c r="E37" s="20" t="s">
        <v>50</v>
      </c>
      <c r="F37" s="20" t="s">
        <v>311</v>
      </c>
      <c r="G37" s="20" t="s">
        <v>24</v>
      </c>
      <c r="H37" s="21">
        <v>64038.6</v>
      </c>
      <c r="I37" s="21">
        <v>0</v>
      </c>
    </row>
    <row r="38" spans="1:10" s="18" customFormat="1" ht="60">
      <c r="A38" s="50" t="s">
        <v>52</v>
      </c>
      <c r="B38" s="51" t="s">
        <v>313</v>
      </c>
      <c r="C38" s="52">
        <v>41390</v>
      </c>
      <c r="D38" s="53" t="s">
        <v>30</v>
      </c>
      <c r="E38" s="20" t="s">
        <v>54</v>
      </c>
      <c r="F38" s="20" t="s">
        <v>38</v>
      </c>
      <c r="G38" s="20" t="s">
        <v>19</v>
      </c>
      <c r="H38" s="21">
        <v>20138.71</v>
      </c>
      <c r="I38" s="21">
        <v>20138.71</v>
      </c>
    </row>
    <row r="39" spans="1:10" s="18" customFormat="1" ht="105">
      <c r="A39" s="50" t="s">
        <v>314</v>
      </c>
      <c r="B39" s="51" t="s">
        <v>315</v>
      </c>
      <c r="C39" s="52">
        <v>41394</v>
      </c>
      <c r="D39" s="53" t="s">
        <v>30</v>
      </c>
      <c r="E39" s="20" t="s">
        <v>316</v>
      </c>
      <c r="F39" s="20" t="s">
        <v>31</v>
      </c>
      <c r="G39" s="20" t="s">
        <v>24</v>
      </c>
      <c r="H39" s="21">
        <v>134992</v>
      </c>
      <c r="I39" s="21">
        <v>0</v>
      </c>
    </row>
    <row r="40" spans="1:10" s="18" customFormat="1" ht="60">
      <c r="A40" s="50" t="s">
        <v>151</v>
      </c>
      <c r="B40" s="51" t="s">
        <v>317</v>
      </c>
      <c r="C40" s="52">
        <v>41394</v>
      </c>
      <c r="D40" s="53" t="s">
        <v>30</v>
      </c>
      <c r="E40" s="20" t="s">
        <v>153</v>
      </c>
      <c r="F40" s="20" t="s">
        <v>154</v>
      </c>
      <c r="G40" s="20" t="s">
        <v>19</v>
      </c>
      <c r="H40" s="21">
        <v>47200</v>
      </c>
      <c r="I40" s="21">
        <v>47200</v>
      </c>
    </row>
    <row r="41" spans="1:10" s="18" customFormat="1" ht="45">
      <c r="A41" s="50" t="s">
        <v>48</v>
      </c>
      <c r="B41" s="51" t="s">
        <v>318</v>
      </c>
      <c r="C41" s="52">
        <v>41394</v>
      </c>
      <c r="D41" s="53" t="s">
        <v>30</v>
      </c>
      <c r="E41" s="20" t="s">
        <v>50</v>
      </c>
      <c r="F41" s="20" t="s">
        <v>319</v>
      </c>
      <c r="G41" s="20" t="s">
        <v>24</v>
      </c>
      <c r="H41" s="21">
        <v>2283.3000000000002</v>
      </c>
      <c r="I41" s="21">
        <v>0</v>
      </c>
    </row>
    <row r="42" spans="1:10" s="18" customFormat="1" ht="60">
      <c r="A42" s="78" t="s">
        <v>120</v>
      </c>
      <c r="B42" s="61" t="s">
        <v>121</v>
      </c>
      <c r="C42" s="62">
        <v>41394</v>
      </c>
      <c r="D42" s="60" t="s">
        <v>30</v>
      </c>
      <c r="E42" s="20" t="s">
        <v>122</v>
      </c>
      <c r="F42" s="20" t="s">
        <v>123</v>
      </c>
      <c r="G42" s="20" t="s">
        <v>124</v>
      </c>
      <c r="H42" s="21">
        <v>27319.95</v>
      </c>
      <c r="I42" s="21">
        <v>27319.95</v>
      </c>
    </row>
    <row r="43" spans="1:10" s="18" customFormat="1" ht="75">
      <c r="A43" s="78" t="s">
        <v>120</v>
      </c>
      <c r="B43" s="58" t="s">
        <v>121</v>
      </c>
      <c r="C43" s="62">
        <v>41394</v>
      </c>
      <c r="D43" s="60" t="s">
        <v>30</v>
      </c>
      <c r="E43" s="20" t="s">
        <v>125</v>
      </c>
      <c r="F43" s="20" t="s">
        <v>126</v>
      </c>
      <c r="G43" s="20" t="s">
        <v>19</v>
      </c>
      <c r="H43" s="21">
        <v>151866</v>
      </c>
      <c r="I43" s="21">
        <v>151866</v>
      </c>
    </row>
    <row r="44" spans="1:10" s="18" customFormat="1" ht="75">
      <c r="A44" s="78" t="s">
        <v>56</v>
      </c>
      <c r="B44" s="58" t="s">
        <v>121</v>
      </c>
      <c r="C44" s="62">
        <v>41394</v>
      </c>
      <c r="D44" s="60" t="s">
        <v>30</v>
      </c>
      <c r="E44" s="20" t="s">
        <v>127</v>
      </c>
      <c r="F44" s="20" t="s">
        <v>128</v>
      </c>
      <c r="G44" s="20" t="s">
        <v>21</v>
      </c>
      <c r="H44" s="21">
        <v>7320</v>
      </c>
      <c r="I44" s="21"/>
    </row>
    <row r="45" spans="1:10" s="18" customFormat="1" ht="60">
      <c r="A45" s="78" t="s">
        <v>132</v>
      </c>
      <c r="B45" s="58" t="s">
        <v>121</v>
      </c>
      <c r="C45" s="62">
        <v>41394</v>
      </c>
      <c r="D45" s="60" t="s">
        <v>30</v>
      </c>
      <c r="E45" s="20" t="s">
        <v>133</v>
      </c>
      <c r="F45" s="20" t="s">
        <v>134</v>
      </c>
      <c r="G45" s="20" t="s">
        <v>19</v>
      </c>
      <c r="H45" s="21">
        <f>10620+3540</f>
        <v>14160</v>
      </c>
      <c r="I45" s="21">
        <f>10620+3540</f>
        <v>14160</v>
      </c>
    </row>
    <row r="46" spans="1:10" s="18" customFormat="1" ht="90">
      <c r="A46" s="78" t="s">
        <v>129</v>
      </c>
      <c r="B46" s="58" t="s">
        <v>121</v>
      </c>
      <c r="C46" s="62">
        <v>41394</v>
      </c>
      <c r="D46" s="60" t="s">
        <v>30</v>
      </c>
      <c r="E46" s="20" t="s">
        <v>135</v>
      </c>
      <c r="F46" s="20" t="s">
        <v>320</v>
      </c>
      <c r="G46" s="20" t="s">
        <v>19</v>
      </c>
      <c r="H46" s="21">
        <v>63160</v>
      </c>
      <c r="I46" s="21">
        <v>63160</v>
      </c>
    </row>
    <row r="47" spans="1:10" s="18" customFormat="1" ht="60">
      <c r="A47" s="78" t="s">
        <v>139</v>
      </c>
      <c r="B47" s="58" t="s">
        <v>121</v>
      </c>
      <c r="C47" s="62">
        <v>41394</v>
      </c>
      <c r="D47" s="60" t="s">
        <v>30</v>
      </c>
      <c r="E47" s="20" t="s">
        <v>140</v>
      </c>
      <c r="F47" s="20" t="s">
        <v>141</v>
      </c>
      <c r="G47" s="20" t="s">
        <v>19</v>
      </c>
      <c r="H47" s="21">
        <f>9440+6230.4</f>
        <v>15670.4</v>
      </c>
      <c r="I47" s="21">
        <f>9440+6230.4</f>
        <v>15670.4</v>
      </c>
    </row>
    <row r="48" spans="1:10" s="18" customFormat="1" ht="75">
      <c r="A48" s="78" t="s">
        <v>142</v>
      </c>
      <c r="B48" s="58" t="s">
        <v>121</v>
      </c>
      <c r="C48" s="62">
        <v>41394</v>
      </c>
      <c r="D48" s="60" t="s">
        <v>30</v>
      </c>
      <c r="E48" s="20" t="s">
        <v>143</v>
      </c>
      <c r="F48" s="20" t="s">
        <v>144</v>
      </c>
      <c r="G48" s="20" t="s">
        <v>18</v>
      </c>
      <c r="H48" s="21">
        <v>7670</v>
      </c>
      <c r="I48" s="21"/>
    </row>
    <row r="49" spans="1:12" s="17" customFormat="1">
      <c r="A49" s="122" t="s">
        <v>10</v>
      </c>
      <c r="B49" s="123"/>
      <c r="C49" s="123"/>
      <c r="D49" s="123"/>
      <c r="E49" s="123"/>
      <c r="F49" s="123"/>
      <c r="G49" s="123"/>
      <c r="H49" s="34">
        <f>SUM(H9:H48)</f>
        <v>2040572.44</v>
      </c>
      <c r="I49" s="34">
        <f>SUM(I9:I48)</f>
        <v>1213946.9899999998</v>
      </c>
    </row>
    <row r="50" spans="1:12" s="17" customFormat="1">
      <c r="A50" s="35"/>
      <c r="B50" s="104"/>
      <c r="C50" s="104"/>
      <c r="D50" s="104"/>
      <c r="E50" s="104"/>
      <c r="I50" s="36"/>
      <c r="K50" s="19"/>
    </row>
    <row r="51" spans="1:12" s="17" customFormat="1">
      <c r="A51" s="35"/>
      <c r="B51" s="105"/>
      <c r="C51" s="105"/>
      <c r="D51" s="105"/>
      <c r="E51" s="105"/>
      <c r="F51" s="37"/>
      <c r="I51" s="36"/>
      <c r="K51" s="19"/>
    </row>
    <row r="52" spans="1:12" s="17" customFormat="1">
      <c r="A52" s="38"/>
      <c r="B52" s="39"/>
      <c r="D52" s="40"/>
      <c r="E52" s="40"/>
      <c r="F52" s="40"/>
      <c r="G52" s="41"/>
      <c r="H52" s="42"/>
      <c r="I52" s="39"/>
      <c r="J52" s="41"/>
      <c r="K52" s="43"/>
      <c r="L52" s="43"/>
    </row>
    <row r="53" spans="1:12" s="17" customFormat="1">
      <c r="A53" s="44" t="s">
        <v>11</v>
      </c>
      <c r="B53" s="106" t="s">
        <v>12</v>
      </c>
      <c r="C53" s="107"/>
      <c r="D53" s="107"/>
      <c r="E53" s="107"/>
      <c r="F53" s="107"/>
      <c r="G53" s="108"/>
      <c r="I53" s="36"/>
      <c r="K53" s="19"/>
    </row>
    <row r="54" spans="1:12" s="17" customFormat="1">
      <c r="A54" s="44"/>
      <c r="B54" s="109" t="s">
        <v>13</v>
      </c>
      <c r="C54" s="110"/>
      <c r="D54" s="111"/>
      <c r="E54" s="109" t="s">
        <v>14</v>
      </c>
      <c r="F54" s="111"/>
      <c r="G54" s="45" t="s">
        <v>15</v>
      </c>
      <c r="I54" s="36"/>
      <c r="K54" s="19"/>
    </row>
    <row r="55" spans="1:12" s="17" customFormat="1">
      <c r="B55" s="112" t="s">
        <v>16</v>
      </c>
      <c r="C55" s="113"/>
      <c r="D55" s="114"/>
      <c r="E55" s="115">
        <f>+I49</f>
        <v>1213946.9899999998</v>
      </c>
      <c r="F55" s="116"/>
      <c r="G55" s="46">
        <f>+E55/E57*100</f>
        <v>59.490511887928854</v>
      </c>
    </row>
    <row r="56" spans="1:12" s="17" customFormat="1" ht="17.25">
      <c r="B56" s="112" t="s">
        <v>17</v>
      </c>
      <c r="C56" s="113"/>
      <c r="D56" s="114"/>
      <c r="E56" s="117">
        <f>+H49-E55</f>
        <v>826625.45000000019</v>
      </c>
      <c r="F56" s="118"/>
      <c r="G56" s="46">
        <f>+E56/E57*100</f>
        <v>40.509488112071153</v>
      </c>
      <c r="H56" s="25"/>
      <c r="J56" s="47"/>
    </row>
    <row r="57" spans="1:12" s="17" customFormat="1">
      <c r="B57" s="99" t="s">
        <v>10</v>
      </c>
      <c r="C57" s="100"/>
      <c r="D57" s="101"/>
      <c r="E57" s="102">
        <f>SUM(E55:E56)</f>
        <v>2040572.44</v>
      </c>
      <c r="F57" s="103"/>
      <c r="G57" s="48">
        <v>100.00000000000001</v>
      </c>
      <c r="J57" s="47"/>
    </row>
    <row r="58" spans="1:12" s="17" customFormat="1">
      <c r="J58" s="47"/>
    </row>
  </sheetData>
  <mergeCells count="19">
    <mergeCell ref="B1:H1"/>
    <mergeCell ref="B2:H2"/>
    <mergeCell ref="B3:H3"/>
    <mergeCell ref="A6:I6"/>
    <mergeCell ref="A4:I4"/>
    <mergeCell ref="A5:I5"/>
    <mergeCell ref="A49:G49"/>
    <mergeCell ref="E54:F54"/>
    <mergeCell ref="A7:I7"/>
    <mergeCell ref="B50:E50"/>
    <mergeCell ref="B51:E51"/>
    <mergeCell ref="E57:F57"/>
    <mergeCell ref="B53:G53"/>
    <mergeCell ref="B54:D54"/>
    <mergeCell ref="B55:D55"/>
    <mergeCell ref="E55:F55"/>
    <mergeCell ref="B56:D56"/>
    <mergeCell ref="E56:F56"/>
    <mergeCell ref="B57:D5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3"/>
  <sheetViews>
    <sheetView topLeftCell="A42" workbookViewId="0">
      <selection activeCell="H9" sqref="H9:I43"/>
    </sheetView>
  </sheetViews>
  <sheetFormatPr baseColWidth="10" defaultRowHeight="15"/>
  <cols>
    <col min="1" max="1" width="13.7109375" customWidth="1"/>
    <col min="2" max="2" width="12.5703125" customWidth="1"/>
    <col min="3" max="3" width="15.85546875" customWidth="1"/>
    <col min="5" max="5" width="18.42578125" customWidth="1"/>
    <col min="6" max="6" width="18.7109375" customWidth="1"/>
    <col min="8" max="8" width="14.42578125" bestFit="1" customWidth="1"/>
    <col min="9" max="9" width="13.42578125" bestFit="1" customWidth="1"/>
  </cols>
  <sheetData>
    <row r="1" spans="1:9" s="17" customFormat="1">
      <c r="A1" s="5"/>
      <c r="B1" s="119" t="s">
        <v>0</v>
      </c>
      <c r="C1" s="119"/>
      <c r="D1" s="119"/>
      <c r="E1" s="119"/>
      <c r="F1" s="119"/>
      <c r="G1" s="119"/>
      <c r="H1" s="119"/>
      <c r="I1" s="6"/>
    </row>
    <row r="2" spans="1:9" s="17" customFormat="1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9" s="17" customFormat="1">
      <c r="A3" s="5"/>
      <c r="B3" s="121" t="s">
        <v>9</v>
      </c>
      <c r="C3" s="121"/>
      <c r="D3" s="121"/>
      <c r="E3" s="121"/>
      <c r="F3" s="121"/>
      <c r="G3" s="121"/>
      <c r="H3" s="121"/>
      <c r="I3" s="6"/>
    </row>
    <row r="4" spans="1:9" s="17" customFormat="1" ht="15" customHeight="1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9" s="17" customFormat="1">
      <c r="A5" s="125"/>
      <c r="B5" s="125"/>
      <c r="C5" s="125"/>
      <c r="D5" s="125"/>
      <c r="E5" s="125"/>
      <c r="F5" s="125"/>
      <c r="G5" s="125"/>
      <c r="H5" s="125"/>
      <c r="I5" s="125"/>
    </row>
    <row r="6" spans="1:9" s="17" customFormat="1" ht="23.25" customHeight="1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9" s="17" customFormat="1" ht="15" customHeight="1">
      <c r="A7" s="126" t="s">
        <v>705</v>
      </c>
      <c r="B7" s="126"/>
      <c r="C7" s="126"/>
      <c r="D7" s="126"/>
      <c r="E7" s="126"/>
      <c r="F7" s="126"/>
      <c r="G7" s="126"/>
      <c r="H7" s="126"/>
      <c r="I7" s="126"/>
    </row>
    <row r="8" spans="1:9" s="17" customFormat="1" ht="65.25" customHeight="1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9" s="18" customFormat="1" ht="60">
      <c r="A9" s="54" t="s">
        <v>227</v>
      </c>
      <c r="B9" s="55" t="s">
        <v>228</v>
      </c>
      <c r="C9" s="29">
        <v>41334</v>
      </c>
      <c r="D9" s="53" t="s">
        <v>30</v>
      </c>
      <c r="E9" s="20" t="s">
        <v>229</v>
      </c>
      <c r="F9" s="20" t="s">
        <v>58</v>
      </c>
      <c r="G9" s="20" t="s">
        <v>21</v>
      </c>
      <c r="H9" s="21">
        <v>3566</v>
      </c>
      <c r="I9" s="21">
        <v>0</v>
      </c>
    </row>
    <row r="10" spans="1:9" s="18" customFormat="1" ht="60">
      <c r="A10" s="50" t="s">
        <v>67</v>
      </c>
      <c r="B10" s="51" t="s">
        <v>230</v>
      </c>
      <c r="C10" s="52">
        <v>41337</v>
      </c>
      <c r="D10" s="53" t="s">
        <v>30</v>
      </c>
      <c r="E10" s="20" t="s">
        <v>69</v>
      </c>
      <c r="F10" s="20" t="s">
        <v>70</v>
      </c>
      <c r="G10" s="20" t="s">
        <v>19</v>
      </c>
      <c r="H10" s="21">
        <v>242000</v>
      </c>
      <c r="I10" s="21">
        <v>242000</v>
      </c>
    </row>
    <row r="11" spans="1:9" s="18" customFormat="1" ht="90">
      <c r="A11" s="50" t="s">
        <v>199</v>
      </c>
      <c r="B11" s="51" t="s">
        <v>231</v>
      </c>
      <c r="C11" s="52">
        <v>41339</v>
      </c>
      <c r="D11" s="53" t="s">
        <v>30</v>
      </c>
      <c r="E11" s="20" t="s">
        <v>232</v>
      </c>
      <c r="F11" s="20" t="s">
        <v>233</v>
      </c>
      <c r="G11" s="20" t="s">
        <v>19</v>
      </c>
      <c r="H11" s="21">
        <v>17541.62</v>
      </c>
      <c r="I11" s="21">
        <v>17541.62</v>
      </c>
    </row>
    <row r="12" spans="1:9" s="18" customFormat="1" ht="60">
      <c r="A12" s="50" t="s">
        <v>179</v>
      </c>
      <c r="B12" s="72" t="s">
        <v>234</v>
      </c>
      <c r="C12" s="52">
        <v>41339</v>
      </c>
      <c r="D12" s="53" t="s">
        <v>30</v>
      </c>
      <c r="E12" s="20" t="s">
        <v>235</v>
      </c>
      <c r="F12" s="20" t="s">
        <v>236</v>
      </c>
      <c r="G12" s="20" t="s">
        <v>24</v>
      </c>
      <c r="H12" s="21">
        <v>374839.84</v>
      </c>
      <c r="I12" s="21">
        <v>0</v>
      </c>
    </row>
    <row r="13" spans="1:9" s="18" customFormat="1" ht="75">
      <c r="A13" s="50" t="s">
        <v>179</v>
      </c>
      <c r="B13" s="72" t="s">
        <v>237</v>
      </c>
      <c r="C13" s="52">
        <v>41339</v>
      </c>
      <c r="D13" s="53" t="s">
        <v>30</v>
      </c>
      <c r="E13" s="20" t="s">
        <v>238</v>
      </c>
      <c r="F13" s="20" t="s">
        <v>76</v>
      </c>
      <c r="G13" s="20" t="s">
        <v>77</v>
      </c>
      <c r="H13" s="21">
        <v>992749.88</v>
      </c>
      <c r="I13" s="21">
        <v>0</v>
      </c>
    </row>
    <row r="14" spans="1:9" s="18" customFormat="1" ht="75">
      <c r="A14" s="50" t="s">
        <v>179</v>
      </c>
      <c r="B14" s="72" t="s">
        <v>239</v>
      </c>
      <c r="C14" s="52">
        <v>41339</v>
      </c>
      <c r="D14" s="53" t="s">
        <v>30</v>
      </c>
      <c r="E14" s="20" t="s">
        <v>238</v>
      </c>
      <c r="F14" s="20" t="s">
        <v>25</v>
      </c>
      <c r="G14" s="20" t="s">
        <v>19</v>
      </c>
      <c r="H14" s="21">
        <v>410050</v>
      </c>
      <c r="I14" s="21">
        <v>410050</v>
      </c>
    </row>
    <row r="15" spans="1:9" s="18" customFormat="1" ht="60">
      <c r="A15" s="54" t="s">
        <v>56</v>
      </c>
      <c r="B15" s="55" t="s">
        <v>228</v>
      </c>
      <c r="C15" s="29">
        <v>41339</v>
      </c>
      <c r="D15" s="53" t="s">
        <v>30</v>
      </c>
      <c r="E15" s="20" t="s">
        <v>57</v>
      </c>
      <c r="F15" s="20" t="s">
        <v>58</v>
      </c>
      <c r="G15" s="20" t="s">
        <v>21</v>
      </c>
      <c r="H15" s="21">
        <v>47841.75</v>
      </c>
      <c r="I15" s="21">
        <v>0</v>
      </c>
    </row>
    <row r="16" spans="1:9" s="18" customFormat="1" ht="75">
      <c r="A16" s="50" t="s">
        <v>199</v>
      </c>
      <c r="B16" s="72" t="s">
        <v>240</v>
      </c>
      <c r="C16" s="52">
        <v>41339</v>
      </c>
      <c r="D16" s="53" t="s">
        <v>30</v>
      </c>
      <c r="E16" s="20" t="s">
        <v>241</v>
      </c>
      <c r="F16" s="20" t="s">
        <v>242</v>
      </c>
      <c r="G16" s="20" t="s">
        <v>19</v>
      </c>
      <c r="H16" s="21">
        <v>4788449.21</v>
      </c>
      <c r="I16" s="21">
        <v>4788449.21</v>
      </c>
    </row>
    <row r="17" spans="1:9" s="18" customFormat="1" ht="90">
      <c r="A17" s="50" t="s">
        <v>199</v>
      </c>
      <c r="B17" s="51" t="s">
        <v>243</v>
      </c>
      <c r="C17" s="52">
        <v>41339</v>
      </c>
      <c r="D17" s="53" t="s">
        <v>30</v>
      </c>
      <c r="E17" s="20" t="s">
        <v>244</v>
      </c>
      <c r="F17" s="20" t="s">
        <v>245</v>
      </c>
      <c r="G17" s="20" t="s">
        <v>19</v>
      </c>
      <c r="H17" s="21">
        <v>981901.6</v>
      </c>
      <c r="I17" s="21">
        <v>981901.6</v>
      </c>
    </row>
    <row r="18" spans="1:9" s="18" customFormat="1" ht="75">
      <c r="A18" s="50" t="s">
        <v>179</v>
      </c>
      <c r="B18" s="51" t="s">
        <v>246</v>
      </c>
      <c r="C18" s="52">
        <v>41340</v>
      </c>
      <c r="D18" s="53" t="s">
        <v>30</v>
      </c>
      <c r="E18" s="20" t="s">
        <v>181</v>
      </c>
      <c r="F18" s="20" t="s">
        <v>182</v>
      </c>
      <c r="G18" s="20" t="s">
        <v>24</v>
      </c>
      <c r="H18" s="21">
        <v>8025</v>
      </c>
      <c r="I18" s="21">
        <v>0</v>
      </c>
    </row>
    <row r="19" spans="1:9" s="18" customFormat="1" ht="45">
      <c r="A19" s="50" t="s">
        <v>48</v>
      </c>
      <c r="B19" s="51" t="s">
        <v>247</v>
      </c>
      <c r="C19" s="52">
        <v>41340</v>
      </c>
      <c r="D19" s="53" t="s">
        <v>30</v>
      </c>
      <c r="E19" s="20" t="s">
        <v>50</v>
      </c>
      <c r="F19" s="20" t="s">
        <v>86</v>
      </c>
      <c r="G19" s="20" t="s">
        <v>19</v>
      </c>
      <c r="H19" s="21">
        <v>2419</v>
      </c>
      <c r="I19" s="21">
        <v>2419</v>
      </c>
    </row>
    <row r="20" spans="1:9" s="18" customFormat="1" ht="75">
      <c r="A20" s="50" t="s">
        <v>179</v>
      </c>
      <c r="B20" s="51" t="s">
        <v>248</v>
      </c>
      <c r="C20" s="52">
        <v>41344</v>
      </c>
      <c r="D20" s="53" t="s">
        <v>30</v>
      </c>
      <c r="E20" s="20" t="s">
        <v>181</v>
      </c>
      <c r="F20" s="20" t="s">
        <v>249</v>
      </c>
      <c r="G20" s="20" t="s">
        <v>24</v>
      </c>
      <c r="H20" s="21">
        <v>12022.73</v>
      </c>
      <c r="I20" s="21">
        <v>0</v>
      </c>
    </row>
    <row r="21" spans="1:9" s="18" customFormat="1" ht="60">
      <c r="A21" s="50" t="s">
        <v>78</v>
      </c>
      <c r="B21" s="51" t="s">
        <v>250</v>
      </c>
      <c r="C21" s="52">
        <v>41344</v>
      </c>
      <c r="D21" s="53" t="s">
        <v>30</v>
      </c>
      <c r="E21" s="20" t="s">
        <v>80</v>
      </c>
      <c r="F21" s="20" t="s">
        <v>251</v>
      </c>
      <c r="G21" s="20" t="s">
        <v>24</v>
      </c>
      <c r="H21" s="21">
        <v>22479</v>
      </c>
      <c r="I21" s="21">
        <v>0</v>
      </c>
    </row>
    <row r="22" spans="1:9" s="18" customFormat="1" ht="60">
      <c r="A22" s="54" t="s">
        <v>56</v>
      </c>
      <c r="B22" s="55" t="s">
        <v>252</v>
      </c>
      <c r="C22" s="52">
        <v>41345</v>
      </c>
      <c r="D22" s="53" t="s">
        <v>30</v>
      </c>
      <c r="E22" s="20" t="s">
        <v>57</v>
      </c>
      <c r="F22" s="20" t="s">
        <v>58</v>
      </c>
      <c r="G22" s="20" t="s">
        <v>21</v>
      </c>
      <c r="H22" s="21">
        <v>8339.06</v>
      </c>
      <c r="I22" s="21">
        <v>0</v>
      </c>
    </row>
    <row r="23" spans="1:9" s="18" customFormat="1" ht="60">
      <c r="A23" s="54" t="s">
        <v>56</v>
      </c>
      <c r="B23" s="55" t="s">
        <v>253</v>
      </c>
      <c r="C23" s="52">
        <v>41345</v>
      </c>
      <c r="D23" s="53" t="s">
        <v>30</v>
      </c>
      <c r="E23" s="20" t="s">
        <v>57</v>
      </c>
      <c r="F23" s="20" t="s">
        <v>254</v>
      </c>
      <c r="G23" s="20" t="s">
        <v>24</v>
      </c>
      <c r="H23" s="21">
        <v>12835.77</v>
      </c>
      <c r="I23" s="21">
        <v>0</v>
      </c>
    </row>
    <row r="24" spans="1:9" s="18" customFormat="1" ht="75">
      <c r="A24" s="54" t="s">
        <v>56</v>
      </c>
      <c r="B24" s="55" t="s">
        <v>255</v>
      </c>
      <c r="C24" s="52">
        <v>41345</v>
      </c>
      <c r="D24" s="53" t="s">
        <v>30</v>
      </c>
      <c r="E24" s="20" t="s">
        <v>66</v>
      </c>
      <c r="F24" s="20" t="s">
        <v>58</v>
      </c>
      <c r="G24" s="20" t="s">
        <v>21</v>
      </c>
      <c r="H24" s="21">
        <v>600</v>
      </c>
      <c r="I24" s="21">
        <v>0</v>
      </c>
    </row>
    <row r="25" spans="1:9" s="18" customFormat="1">
      <c r="A25" s="50" t="s">
        <v>92</v>
      </c>
      <c r="B25" s="55" t="s">
        <v>256</v>
      </c>
      <c r="C25" s="52">
        <v>41345</v>
      </c>
      <c r="D25" s="15" t="s">
        <v>92</v>
      </c>
      <c r="E25" s="20" t="s">
        <v>92</v>
      </c>
      <c r="F25" s="20" t="s">
        <v>92</v>
      </c>
      <c r="G25" s="20" t="s">
        <v>92</v>
      </c>
      <c r="H25" s="21">
        <v>0</v>
      </c>
      <c r="I25" s="21">
        <v>0</v>
      </c>
    </row>
    <row r="26" spans="1:9" s="18" customFormat="1" ht="45">
      <c r="A26" s="50" t="s">
        <v>48</v>
      </c>
      <c r="B26" s="51" t="s">
        <v>257</v>
      </c>
      <c r="C26" s="52">
        <v>41346</v>
      </c>
      <c r="D26" s="53" t="s">
        <v>30</v>
      </c>
      <c r="E26" s="20" t="s">
        <v>50</v>
      </c>
      <c r="F26" s="20" t="s">
        <v>160</v>
      </c>
      <c r="G26" s="20" t="s">
        <v>19</v>
      </c>
      <c r="H26" s="21">
        <v>3186</v>
      </c>
      <c r="I26" s="21">
        <v>3186</v>
      </c>
    </row>
    <row r="27" spans="1:9" s="18" customFormat="1" ht="60">
      <c r="A27" s="54" t="s">
        <v>56</v>
      </c>
      <c r="B27" s="55" t="s">
        <v>258</v>
      </c>
      <c r="C27" s="52">
        <v>41352</v>
      </c>
      <c r="D27" s="53" t="s">
        <v>30</v>
      </c>
      <c r="E27" s="20" t="s">
        <v>57</v>
      </c>
      <c r="F27" s="20" t="s">
        <v>58</v>
      </c>
      <c r="G27" s="20" t="s">
        <v>21</v>
      </c>
      <c r="H27" s="21">
        <v>14629</v>
      </c>
      <c r="I27" s="21">
        <v>0</v>
      </c>
    </row>
    <row r="28" spans="1:9" s="18" customFormat="1" ht="60">
      <c r="A28" s="54" t="s">
        <v>56</v>
      </c>
      <c r="B28" s="55" t="s">
        <v>259</v>
      </c>
      <c r="C28" s="52">
        <v>41352</v>
      </c>
      <c r="D28" s="53" t="s">
        <v>30</v>
      </c>
      <c r="E28" s="20" t="s">
        <v>57</v>
      </c>
      <c r="F28" s="20" t="s">
        <v>58</v>
      </c>
      <c r="G28" s="20" t="s">
        <v>21</v>
      </c>
      <c r="H28" s="21">
        <v>6423</v>
      </c>
      <c r="I28" s="21">
        <v>0</v>
      </c>
    </row>
    <row r="29" spans="1:9" s="18" customFormat="1" ht="75">
      <c r="A29" s="54" t="s">
        <v>56</v>
      </c>
      <c r="B29" s="55" t="s">
        <v>260</v>
      </c>
      <c r="C29" s="52">
        <v>41353</v>
      </c>
      <c r="D29" s="53" t="s">
        <v>30</v>
      </c>
      <c r="E29" s="20" t="s">
        <v>66</v>
      </c>
      <c r="F29" s="20" t="s">
        <v>58</v>
      </c>
      <c r="G29" s="20" t="s">
        <v>21</v>
      </c>
      <c r="H29" s="21">
        <v>1794</v>
      </c>
      <c r="I29" s="21">
        <v>0</v>
      </c>
    </row>
    <row r="30" spans="1:9" s="18" customFormat="1" ht="30">
      <c r="A30" s="50" t="s">
        <v>105</v>
      </c>
      <c r="B30" s="51" t="s">
        <v>261</v>
      </c>
      <c r="C30" s="52">
        <v>41353</v>
      </c>
      <c r="D30" s="15" t="s">
        <v>105</v>
      </c>
      <c r="E30" s="20" t="s">
        <v>105</v>
      </c>
      <c r="F30" s="20" t="s">
        <v>105</v>
      </c>
      <c r="G30" s="20" t="s">
        <v>105</v>
      </c>
      <c r="H30" s="21">
        <v>0</v>
      </c>
      <c r="I30" s="21">
        <v>0</v>
      </c>
    </row>
    <row r="31" spans="1:9" s="18" customFormat="1" ht="75">
      <c r="A31" s="50" t="s">
        <v>199</v>
      </c>
      <c r="B31" s="51" t="s">
        <v>262</v>
      </c>
      <c r="C31" s="52">
        <v>41353</v>
      </c>
      <c r="D31" s="53" t="s">
        <v>30</v>
      </c>
      <c r="E31" s="20" t="s">
        <v>263</v>
      </c>
      <c r="F31" s="20" t="s">
        <v>264</v>
      </c>
      <c r="G31" s="20" t="s">
        <v>19</v>
      </c>
      <c r="H31" s="21">
        <v>80792.83</v>
      </c>
      <c r="I31" s="21">
        <v>80792.83</v>
      </c>
    </row>
    <row r="32" spans="1:9" s="18" customFormat="1" ht="75">
      <c r="A32" s="50" t="s">
        <v>199</v>
      </c>
      <c r="B32" s="51" t="s">
        <v>265</v>
      </c>
      <c r="C32" s="52">
        <v>41353</v>
      </c>
      <c r="D32" s="53" t="s">
        <v>30</v>
      </c>
      <c r="E32" s="20" t="s">
        <v>266</v>
      </c>
      <c r="F32" s="20" t="s">
        <v>267</v>
      </c>
      <c r="G32" s="20" t="s">
        <v>24</v>
      </c>
      <c r="H32" s="21">
        <v>50135.26</v>
      </c>
      <c r="I32" s="21">
        <v>0</v>
      </c>
    </row>
    <row r="33" spans="1:12" s="18" customFormat="1" ht="45">
      <c r="A33" s="50" t="s">
        <v>101</v>
      </c>
      <c r="B33" s="51" t="s">
        <v>268</v>
      </c>
      <c r="C33" s="52">
        <v>41354</v>
      </c>
      <c r="D33" s="53" t="s">
        <v>30</v>
      </c>
      <c r="E33" s="20" t="s">
        <v>114</v>
      </c>
      <c r="F33" s="20" t="s">
        <v>269</v>
      </c>
      <c r="G33" s="20" t="s">
        <v>24</v>
      </c>
      <c r="H33" s="21">
        <v>196151.4</v>
      </c>
      <c r="I33" s="21">
        <v>0</v>
      </c>
    </row>
    <row r="34" spans="1:12" s="18" customFormat="1" ht="90">
      <c r="A34" s="54" t="s">
        <v>270</v>
      </c>
      <c r="B34" s="73" t="s">
        <v>271</v>
      </c>
      <c r="C34" s="29">
        <v>41359</v>
      </c>
      <c r="D34" s="53" t="s">
        <v>30</v>
      </c>
      <c r="E34" s="20" t="s">
        <v>272</v>
      </c>
      <c r="F34" s="20" t="s">
        <v>273</v>
      </c>
      <c r="G34" s="20" t="s">
        <v>23</v>
      </c>
      <c r="H34" s="21">
        <v>6817972.5</v>
      </c>
      <c r="I34" s="21"/>
    </row>
    <row r="35" spans="1:12" s="18" customFormat="1" ht="60">
      <c r="A35" s="32" t="s">
        <v>120</v>
      </c>
      <c r="B35" s="61" t="s">
        <v>121</v>
      </c>
      <c r="C35" s="9">
        <v>41363</v>
      </c>
      <c r="D35" s="60" t="s">
        <v>30</v>
      </c>
      <c r="E35" s="20" t="s">
        <v>122</v>
      </c>
      <c r="F35" s="20" t="s">
        <v>123</v>
      </c>
      <c r="G35" s="20" t="s">
        <v>124</v>
      </c>
      <c r="H35" s="21">
        <v>27319.95</v>
      </c>
      <c r="I35" s="21"/>
    </row>
    <row r="36" spans="1:12" s="18" customFormat="1" ht="75">
      <c r="A36" s="32" t="s">
        <v>120</v>
      </c>
      <c r="B36" s="58" t="s">
        <v>121</v>
      </c>
      <c r="C36" s="9">
        <v>41363</v>
      </c>
      <c r="D36" s="60" t="s">
        <v>30</v>
      </c>
      <c r="E36" s="20" t="s">
        <v>125</v>
      </c>
      <c r="F36" s="20" t="s">
        <v>126</v>
      </c>
      <c r="G36" s="20" t="s">
        <v>19</v>
      </c>
      <c r="H36" s="21">
        <v>151866</v>
      </c>
      <c r="I36" s="21">
        <v>151866</v>
      </c>
    </row>
    <row r="37" spans="1:12" s="18" customFormat="1" ht="75">
      <c r="A37" s="32" t="s">
        <v>56</v>
      </c>
      <c r="B37" s="58" t="s">
        <v>121</v>
      </c>
      <c r="C37" s="9">
        <v>41363</v>
      </c>
      <c r="D37" s="60" t="s">
        <v>30</v>
      </c>
      <c r="E37" s="20" t="s">
        <v>127</v>
      </c>
      <c r="F37" s="20" t="s">
        <v>128</v>
      </c>
      <c r="G37" s="20" t="s">
        <v>21</v>
      </c>
      <c r="H37" s="21">
        <v>7240</v>
      </c>
      <c r="I37" s="21"/>
    </row>
    <row r="38" spans="1:12" s="18" customFormat="1" ht="60">
      <c r="A38" s="32" t="s">
        <v>132</v>
      </c>
      <c r="B38" s="58" t="s">
        <v>121</v>
      </c>
      <c r="C38" s="9">
        <v>41363</v>
      </c>
      <c r="D38" s="60" t="s">
        <v>30</v>
      </c>
      <c r="E38" s="20" t="s">
        <v>133</v>
      </c>
      <c r="F38" s="20" t="s">
        <v>134</v>
      </c>
      <c r="G38" s="20" t="s">
        <v>19</v>
      </c>
      <c r="H38" s="21">
        <f>10620+3540</f>
        <v>14160</v>
      </c>
      <c r="I38" s="21">
        <f>10620+3540</f>
        <v>14160</v>
      </c>
    </row>
    <row r="39" spans="1:12" s="18" customFormat="1" ht="90">
      <c r="A39" s="32" t="s">
        <v>129</v>
      </c>
      <c r="B39" s="58" t="s">
        <v>121</v>
      </c>
      <c r="C39" s="9">
        <v>41363</v>
      </c>
      <c r="D39" s="60" t="s">
        <v>30</v>
      </c>
      <c r="E39" s="20" t="s">
        <v>135</v>
      </c>
      <c r="F39" s="20" t="s">
        <v>131</v>
      </c>
      <c r="G39" s="20" t="s">
        <v>19</v>
      </c>
      <c r="H39" s="21">
        <v>63160</v>
      </c>
      <c r="I39" s="21">
        <v>63160</v>
      </c>
    </row>
    <row r="40" spans="1:12" s="18" customFormat="1" ht="60">
      <c r="A40" s="32" t="s">
        <v>136</v>
      </c>
      <c r="B40" s="58" t="s">
        <v>121</v>
      </c>
      <c r="C40" s="9">
        <v>41363</v>
      </c>
      <c r="D40" s="60" t="s">
        <v>30</v>
      </c>
      <c r="E40" s="20" t="s">
        <v>137</v>
      </c>
      <c r="F40" s="20" t="s">
        <v>138</v>
      </c>
      <c r="G40" s="20" t="s">
        <v>19</v>
      </c>
      <c r="H40" s="21">
        <v>13022</v>
      </c>
      <c r="I40" s="21">
        <v>13022</v>
      </c>
    </row>
    <row r="41" spans="1:12" s="18" customFormat="1" ht="60">
      <c r="A41" s="32" t="s">
        <v>139</v>
      </c>
      <c r="B41" s="58" t="s">
        <v>121</v>
      </c>
      <c r="C41" s="9">
        <v>41363</v>
      </c>
      <c r="D41" s="60" t="s">
        <v>30</v>
      </c>
      <c r="E41" s="20" t="s">
        <v>140</v>
      </c>
      <c r="F41" s="20" t="s">
        <v>141</v>
      </c>
      <c r="G41" s="20" t="s">
        <v>19</v>
      </c>
      <c r="H41" s="21">
        <f>9440+14071.5</f>
        <v>23511.5</v>
      </c>
      <c r="I41" s="21">
        <f>9440+14071.5</f>
        <v>23511.5</v>
      </c>
    </row>
    <row r="42" spans="1:12" s="18" customFormat="1" ht="75">
      <c r="A42" s="32" t="s">
        <v>142</v>
      </c>
      <c r="B42" s="58" t="s">
        <v>121</v>
      </c>
      <c r="C42" s="9">
        <v>41363</v>
      </c>
      <c r="D42" s="60" t="s">
        <v>30</v>
      </c>
      <c r="E42" s="20" t="s">
        <v>143</v>
      </c>
      <c r="F42" s="20" t="s">
        <v>144</v>
      </c>
      <c r="G42" s="20" t="s">
        <v>18</v>
      </c>
      <c r="H42" s="21">
        <v>7670</v>
      </c>
      <c r="I42" s="21"/>
    </row>
    <row r="43" spans="1:12" s="17" customFormat="1" ht="15" customHeight="1">
      <c r="A43" s="122" t="s">
        <v>10</v>
      </c>
      <c r="B43" s="123"/>
      <c r="C43" s="123"/>
      <c r="D43" s="123"/>
      <c r="E43" s="123"/>
      <c r="F43" s="123"/>
      <c r="G43" s="130"/>
      <c r="H43" s="34">
        <f>SUM(H9:H42)</f>
        <v>15404693.899999999</v>
      </c>
      <c r="I43" s="34">
        <f>SUM(I9:I42)</f>
        <v>6792059.7599999998</v>
      </c>
    </row>
    <row r="44" spans="1:12" s="17" customFormat="1">
      <c r="A44" s="35"/>
      <c r="B44" s="104"/>
      <c r="C44" s="104"/>
      <c r="D44" s="104"/>
      <c r="E44" s="104"/>
      <c r="I44" s="36"/>
      <c r="K44" s="19"/>
    </row>
    <row r="45" spans="1:12" s="17" customFormat="1">
      <c r="A45" s="35"/>
      <c r="B45" s="105"/>
      <c r="C45" s="105"/>
      <c r="D45" s="105"/>
      <c r="E45" s="105"/>
      <c r="F45" s="49"/>
      <c r="I45" s="36"/>
      <c r="K45" s="19"/>
    </row>
    <row r="46" spans="1:12" s="17" customFormat="1">
      <c r="A46" s="38"/>
      <c r="B46" s="39"/>
      <c r="D46" s="40"/>
      <c r="E46" s="40"/>
      <c r="F46" s="40"/>
      <c r="G46" s="41"/>
      <c r="H46" s="42"/>
      <c r="I46" s="39"/>
      <c r="J46" s="41"/>
      <c r="K46" s="43"/>
      <c r="L46" s="43"/>
    </row>
    <row r="47" spans="1:12" s="17" customFormat="1">
      <c r="A47" s="44" t="s">
        <v>11</v>
      </c>
      <c r="B47" s="106" t="s">
        <v>12</v>
      </c>
      <c r="C47" s="107"/>
      <c r="D47" s="107"/>
      <c r="E47" s="107"/>
      <c r="F47" s="107"/>
      <c r="G47" s="108"/>
      <c r="I47" s="36"/>
      <c r="K47" s="19"/>
    </row>
    <row r="48" spans="1:12" s="17" customFormat="1">
      <c r="A48" s="44"/>
      <c r="B48" s="109" t="s">
        <v>13</v>
      </c>
      <c r="C48" s="110"/>
      <c r="D48" s="111"/>
      <c r="E48" s="109" t="s">
        <v>14</v>
      </c>
      <c r="F48" s="111"/>
      <c r="G48" s="45" t="s">
        <v>15</v>
      </c>
      <c r="I48" s="36"/>
      <c r="K48" s="19"/>
    </row>
    <row r="49" spans="2:10" s="17" customFormat="1">
      <c r="B49" s="112" t="s">
        <v>16</v>
      </c>
      <c r="C49" s="113"/>
      <c r="D49" s="114"/>
      <c r="E49" s="115">
        <f>+I43</f>
        <v>6792059.7599999998</v>
      </c>
      <c r="F49" s="116"/>
      <c r="G49" s="46">
        <f>+E49/E51*100</f>
        <v>44.090845323450409</v>
      </c>
    </row>
    <row r="50" spans="2:10" s="17" customFormat="1" ht="17.25">
      <c r="B50" s="112" t="s">
        <v>17</v>
      </c>
      <c r="C50" s="113"/>
      <c r="D50" s="114"/>
      <c r="E50" s="117">
        <f>+H43-E49</f>
        <v>8612634.1399999987</v>
      </c>
      <c r="F50" s="118"/>
      <c r="G50" s="46">
        <f>+E50/E51*100</f>
        <v>55.909154676549591</v>
      </c>
      <c r="H50" s="25"/>
      <c r="J50" s="47"/>
    </row>
    <row r="51" spans="2:10" s="17" customFormat="1">
      <c r="B51" s="99" t="s">
        <v>10</v>
      </c>
      <c r="C51" s="100"/>
      <c r="D51" s="101"/>
      <c r="E51" s="102">
        <f>SUM(E49:E50)</f>
        <v>15404693.899999999</v>
      </c>
      <c r="F51" s="103"/>
      <c r="G51" s="48">
        <v>100.00000000000001</v>
      </c>
      <c r="J51" s="47"/>
    </row>
    <row r="52" spans="2:10" s="17" customFormat="1">
      <c r="J52" s="47"/>
    </row>
    <row r="53" spans="2:10" s="8" customFormat="1"/>
  </sheetData>
  <mergeCells count="19">
    <mergeCell ref="B44:E44"/>
    <mergeCell ref="B45:E45"/>
    <mergeCell ref="E49:F49"/>
    <mergeCell ref="B50:D50"/>
    <mergeCell ref="E50:F50"/>
    <mergeCell ref="B51:D51"/>
    <mergeCell ref="E51:F51"/>
    <mergeCell ref="B1:H1"/>
    <mergeCell ref="B2:H2"/>
    <mergeCell ref="B3:H3"/>
    <mergeCell ref="A6:I6"/>
    <mergeCell ref="B49:D49"/>
    <mergeCell ref="A43:G43"/>
    <mergeCell ref="E48:F48"/>
    <mergeCell ref="B47:G47"/>
    <mergeCell ref="B48:D48"/>
    <mergeCell ref="A4:I4"/>
    <mergeCell ref="A5:I5"/>
    <mergeCell ref="A7:I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72"/>
  <sheetViews>
    <sheetView topLeftCell="A60" workbookViewId="0">
      <selection activeCell="H9" sqref="H9:I63"/>
    </sheetView>
  </sheetViews>
  <sheetFormatPr baseColWidth="10" defaultRowHeight="15"/>
  <cols>
    <col min="5" max="5" width="20.7109375" customWidth="1"/>
    <col min="8" max="8" width="13.42578125" bestFit="1" customWidth="1"/>
    <col min="9" max="9" width="11.85546875" bestFit="1" customWidth="1"/>
  </cols>
  <sheetData>
    <row r="1" spans="1:9" s="17" customFormat="1">
      <c r="A1" s="5"/>
      <c r="B1" s="119" t="s">
        <v>0</v>
      </c>
      <c r="C1" s="119"/>
      <c r="D1" s="119"/>
      <c r="E1" s="119"/>
      <c r="F1" s="119"/>
      <c r="G1" s="119"/>
      <c r="H1" s="119"/>
      <c r="I1" s="6"/>
    </row>
    <row r="2" spans="1:9" s="17" customFormat="1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9" s="17" customFormat="1">
      <c r="A3" s="5"/>
      <c r="B3" s="121" t="s">
        <v>9</v>
      </c>
      <c r="C3" s="121"/>
      <c r="D3" s="121"/>
      <c r="E3" s="121"/>
      <c r="F3" s="121"/>
      <c r="G3" s="121"/>
      <c r="H3" s="121"/>
      <c r="I3" s="6"/>
    </row>
    <row r="4" spans="1:9" s="17" customFormat="1" ht="15" customHeight="1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9" s="17" customFormat="1">
      <c r="A5" s="125"/>
      <c r="B5" s="125"/>
      <c r="C5" s="125"/>
      <c r="D5" s="125"/>
      <c r="E5" s="125"/>
      <c r="F5" s="125"/>
      <c r="G5" s="125"/>
      <c r="H5" s="125"/>
      <c r="I5" s="125"/>
    </row>
    <row r="6" spans="1:9" s="17" customFormat="1" ht="23.25" customHeight="1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9" s="17" customFormat="1" ht="15" customHeight="1">
      <c r="A7" s="126" t="s">
        <v>706</v>
      </c>
      <c r="B7" s="126"/>
      <c r="C7" s="126"/>
      <c r="D7" s="126"/>
      <c r="E7" s="126"/>
      <c r="F7" s="126"/>
      <c r="G7" s="126"/>
      <c r="H7" s="126"/>
      <c r="I7" s="126"/>
    </row>
    <row r="8" spans="1:9" s="17" customFormat="1" ht="65.25" customHeight="1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9" s="18" customFormat="1" ht="45">
      <c r="A9" s="50" t="s">
        <v>48</v>
      </c>
      <c r="B9" s="51" t="s">
        <v>159</v>
      </c>
      <c r="C9" s="52">
        <v>41306</v>
      </c>
      <c r="D9" s="53" t="s">
        <v>30</v>
      </c>
      <c r="E9" s="20" t="s">
        <v>50</v>
      </c>
      <c r="F9" s="20" t="s">
        <v>160</v>
      </c>
      <c r="G9" s="20" t="s">
        <v>19</v>
      </c>
      <c r="H9" s="21">
        <v>6844</v>
      </c>
      <c r="I9" s="21">
        <v>6844</v>
      </c>
    </row>
    <row r="10" spans="1:9" s="18" customFormat="1" ht="60">
      <c r="A10" s="50" t="s">
        <v>78</v>
      </c>
      <c r="B10" s="51" t="s">
        <v>161</v>
      </c>
      <c r="C10" s="52">
        <v>41309</v>
      </c>
      <c r="D10" s="53" t="s">
        <v>30</v>
      </c>
      <c r="E10" s="20" t="s">
        <v>80</v>
      </c>
      <c r="F10" s="20" t="s">
        <v>162</v>
      </c>
      <c r="G10" s="20" t="s">
        <v>19</v>
      </c>
      <c r="H10" s="21">
        <v>12980</v>
      </c>
      <c r="I10" s="21">
        <v>12980</v>
      </c>
    </row>
    <row r="11" spans="1:9" s="18" customFormat="1" ht="105">
      <c r="A11" s="50" t="s">
        <v>52</v>
      </c>
      <c r="B11" s="51" t="s">
        <v>163</v>
      </c>
      <c r="C11" s="52">
        <v>41309</v>
      </c>
      <c r="D11" s="53" t="s">
        <v>30</v>
      </c>
      <c r="E11" s="20" t="s">
        <v>54</v>
      </c>
      <c r="F11" s="20" t="s">
        <v>38</v>
      </c>
      <c r="G11" s="20" t="s">
        <v>19</v>
      </c>
      <c r="H11" s="21">
        <v>49843.01</v>
      </c>
      <c r="I11" s="21">
        <v>49843.01</v>
      </c>
    </row>
    <row r="12" spans="1:9" s="18" customFormat="1" ht="105">
      <c r="A12" s="50" t="s">
        <v>52</v>
      </c>
      <c r="B12" s="51" t="s">
        <v>164</v>
      </c>
      <c r="C12" s="52">
        <v>41310</v>
      </c>
      <c r="D12" s="53" t="s">
        <v>30</v>
      </c>
      <c r="E12" s="20" t="s">
        <v>54</v>
      </c>
      <c r="F12" s="20" t="s">
        <v>55</v>
      </c>
      <c r="G12" s="20" t="s">
        <v>21</v>
      </c>
      <c r="H12" s="21">
        <v>5896.8</v>
      </c>
      <c r="I12" s="21">
        <v>0</v>
      </c>
    </row>
    <row r="13" spans="1:9" s="18" customFormat="1">
      <c r="A13" s="50" t="s">
        <v>165</v>
      </c>
      <c r="B13" s="51" t="s">
        <v>166</v>
      </c>
      <c r="C13" s="52">
        <v>41310</v>
      </c>
      <c r="D13" s="53" t="s">
        <v>165</v>
      </c>
      <c r="E13" s="20" t="s">
        <v>165</v>
      </c>
      <c r="F13" s="20" t="s">
        <v>165</v>
      </c>
      <c r="G13" s="20" t="s">
        <v>165</v>
      </c>
      <c r="H13" s="21">
        <v>0</v>
      </c>
      <c r="I13" s="21">
        <v>0</v>
      </c>
    </row>
    <row r="14" spans="1:9" s="18" customFormat="1" ht="60">
      <c r="A14" s="50" t="s">
        <v>167</v>
      </c>
      <c r="B14" s="51" t="s">
        <v>168</v>
      </c>
      <c r="C14" s="52">
        <v>41311</v>
      </c>
      <c r="D14" s="53" t="s">
        <v>30</v>
      </c>
      <c r="E14" s="20" t="s">
        <v>69</v>
      </c>
      <c r="F14" s="20" t="s">
        <v>70</v>
      </c>
      <c r="G14" s="20" t="s">
        <v>19</v>
      </c>
      <c r="H14" s="21">
        <v>242000</v>
      </c>
      <c r="I14" s="21">
        <v>242000</v>
      </c>
    </row>
    <row r="15" spans="1:9" s="18" customFormat="1" ht="60">
      <c r="A15" s="54" t="s">
        <v>56</v>
      </c>
      <c r="B15" s="55" t="s">
        <v>169</v>
      </c>
      <c r="C15" s="52">
        <v>41312</v>
      </c>
      <c r="D15" s="53" t="s">
        <v>30</v>
      </c>
      <c r="E15" s="20" t="s">
        <v>57</v>
      </c>
      <c r="F15" s="20" t="s">
        <v>58</v>
      </c>
      <c r="G15" s="20" t="s">
        <v>21</v>
      </c>
      <c r="H15" s="21">
        <v>4509.3900000000003</v>
      </c>
      <c r="I15" s="21">
        <v>0</v>
      </c>
    </row>
    <row r="16" spans="1:9" s="18" customFormat="1" ht="60">
      <c r="A16" s="50" t="s">
        <v>170</v>
      </c>
      <c r="B16" s="51" t="s">
        <v>171</v>
      </c>
      <c r="C16" s="52">
        <v>41312</v>
      </c>
      <c r="D16" s="53" t="s">
        <v>30</v>
      </c>
      <c r="E16" s="20" t="s">
        <v>172</v>
      </c>
      <c r="F16" s="20" t="s">
        <v>173</v>
      </c>
      <c r="G16" s="20" t="s">
        <v>24</v>
      </c>
      <c r="H16" s="21">
        <v>10236.5</v>
      </c>
      <c r="I16" s="21">
        <v>0</v>
      </c>
    </row>
    <row r="17" spans="1:16" s="18" customFormat="1" ht="105">
      <c r="A17" s="50" t="s">
        <v>52</v>
      </c>
      <c r="B17" s="51" t="s">
        <v>174</v>
      </c>
      <c r="C17" s="52">
        <v>41312</v>
      </c>
      <c r="D17" s="53" t="s">
        <v>30</v>
      </c>
      <c r="E17" s="20" t="s">
        <v>54</v>
      </c>
      <c r="F17" s="20" t="s">
        <v>175</v>
      </c>
      <c r="G17" s="20" t="s">
        <v>21</v>
      </c>
      <c r="H17" s="21">
        <v>32400.11</v>
      </c>
      <c r="I17" s="21">
        <v>0</v>
      </c>
    </row>
    <row r="18" spans="1:16" s="18" customFormat="1" ht="105">
      <c r="A18" s="50" t="s">
        <v>52</v>
      </c>
      <c r="B18" s="55" t="s">
        <v>176</v>
      </c>
      <c r="C18" s="29">
        <v>41313</v>
      </c>
      <c r="D18" s="53" t="s">
        <v>30</v>
      </c>
      <c r="E18" s="20" t="s">
        <v>54</v>
      </c>
      <c r="F18" s="20" t="s">
        <v>58</v>
      </c>
      <c r="G18" s="20" t="s">
        <v>21</v>
      </c>
      <c r="H18" s="21">
        <v>1480</v>
      </c>
      <c r="I18" s="21">
        <v>0</v>
      </c>
    </row>
    <row r="19" spans="1:16" s="18" customFormat="1" ht="105">
      <c r="A19" s="50" t="s">
        <v>52</v>
      </c>
      <c r="B19" s="55" t="s">
        <v>42</v>
      </c>
      <c r="C19" s="29">
        <v>41313</v>
      </c>
      <c r="D19" s="53" t="s">
        <v>30</v>
      </c>
      <c r="E19" s="20" t="s">
        <v>92</v>
      </c>
      <c r="F19" s="20" t="s">
        <v>92</v>
      </c>
      <c r="G19" s="20" t="s">
        <v>92</v>
      </c>
      <c r="H19" s="21">
        <v>0</v>
      </c>
      <c r="I19" s="21">
        <v>0</v>
      </c>
    </row>
    <row r="20" spans="1:16" s="22" customFormat="1" ht="60">
      <c r="A20" s="50" t="s">
        <v>78</v>
      </c>
      <c r="B20" s="58" t="s">
        <v>177</v>
      </c>
      <c r="C20" s="59">
        <v>41313</v>
      </c>
      <c r="D20" s="60" t="s">
        <v>30</v>
      </c>
      <c r="E20" s="20" t="s">
        <v>80</v>
      </c>
      <c r="F20" s="20" t="s">
        <v>58</v>
      </c>
      <c r="G20" s="20" t="s">
        <v>21</v>
      </c>
      <c r="H20" s="21">
        <v>7058.25</v>
      </c>
      <c r="I20" s="21"/>
      <c r="J20" s="18"/>
      <c r="K20" s="18"/>
      <c r="L20" s="18"/>
      <c r="M20" s="18"/>
      <c r="N20" s="18"/>
      <c r="O20" s="18"/>
      <c r="P20" s="18"/>
    </row>
    <row r="21" spans="1:16" s="22" customFormat="1" ht="105">
      <c r="A21" s="50" t="s">
        <v>52</v>
      </c>
      <c r="B21" s="55" t="s">
        <v>178</v>
      </c>
      <c r="C21" s="29">
        <v>41314</v>
      </c>
      <c r="D21" s="53" t="s">
        <v>30</v>
      </c>
      <c r="E21" s="20" t="s">
        <v>54</v>
      </c>
      <c r="F21" s="20" t="s">
        <v>58</v>
      </c>
      <c r="G21" s="20" t="s">
        <v>21</v>
      </c>
      <c r="H21" s="21">
        <v>3825</v>
      </c>
      <c r="I21" s="21">
        <v>0</v>
      </c>
      <c r="J21" s="18"/>
      <c r="K21" s="18"/>
      <c r="L21" s="18"/>
      <c r="M21" s="18"/>
      <c r="N21" s="18"/>
      <c r="O21" s="18"/>
      <c r="P21" s="18"/>
    </row>
    <row r="22" spans="1:16" s="18" customFormat="1" ht="90">
      <c r="A22" s="50" t="s">
        <v>179</v>
      </c>
      <c r="B22" s="51" t="s">
        <v>180</v>
      </c>
      <c r="C22" s="52">
        <v>41316</v>
      </c>
      <c r="D22" s="53" t="s">
        <v>30</v>
      </c>
      <c r="E22" s="20" t="s">
        <v>181</v>
      </c>
      <c r="F22" s="20" t="s">
        <v>182</v>
      </c>
      <c r="G22" s="20" t="s">
        <v>24</v>
      </c>
      <c r="H22" s="21">
        <v>8025</v>
      </c>
      <c r="I22" s="21">
        <v>0</v>
      </c>
    </row>
    <row r="23" spans="1:16" s="18" customFormat="1" ht="60">
      <c r="A23" s="50" t="s">
        <v>71</v>
      </c>
      <c r="B23" s="51" t="s">
        <v>183</v>
      </c>
      <c r="C23" s="52">
        <v>41316</v>
      </c>
      <c r="D23" s="53" t="s">
        <v>30</v>
      </c>
      <c r="E23" s="20" t="s">
        <v>73</v>
      </c>
      <c r="F23" s="20" t="s">
        <v>74</v>
      </c>
      <c r="G23" s="20" t="s">
        <v>19</v>
      </c>
      <c r="H23" s="21">
        <v>4695.04</v>
      </c>
      <c r="I23" s="21">
        <v>4695.04</v>
      </c>
    </row>
    <row r="24" spans="1:16" s="18" customFormat="1" ht="60">
      <c r="A24" s="50" t="s">
        <v>101</v>
      </c>
      <c r="B24" s="66" t="s">
        <v>176</v>
      </c>
      <c r="C24" s="29">
        <v>41316</v>
      </c>
      <c r="D24" s="53" t="s">
        <v>30</v>
      </c>
      <c r="E24" s="20" t="s">
        <v>114</v>
      </c>
      <c r="F24" s="20" t="s">
        <v>184</v>
      </c>
      <c r="G24" s="20" t="s">
        <v>24</v>
      </c>
      <c r="H24" s="21">
        <v>38490</v>
      </c>
      <c r="I24" s="21">
        <v>0</v>
      </c>
      <c r="K24" s="22"/>
      <c r="L24" s="22"/>
      <c r="M24" s="22"/>
      <c r="N24" s="22"/>
      <c r="O24" s="22"/>
      <c r="P24" s="22"/>
    </row>
    <row r="25" spans="1:16" s="18" customFormat="1" ht="60">
      <c r="A25" s="50" t="s">
        <v>71</v>
      </c>
      <c r="B25" s="51" t="s">
        <v>185</v>
      </c>
      <c r="C25" s="52">
        <v>41317</v>
      </c>
      <c r="D25" s="53" t="s">
        <v>30</v>
      </c>
      <c r="E25" s="20" t="s">
        <v>73</v>
      </c>
      <c r="F25" s="20" t="s">
        <v>186</v>
      </c>
      <c r="G25" s="20" t="s">
        <v>21</v>
      </c>
      <c r="H25" s="21">
        <v>1840.8</v>
      </c>
      <c r="I25" s="21">
        <v>0</v>
      </c>
      <c r="K25" s="22"/>
      <c r="L25" s="22"/>
      <c r="M25" s="22"/>
      <c r="N25" s="22"/>
      <c r="O25" s="22"/>
      <c r="P25" s="22"/>
    </row>
    <row r="26" spans="1:16" s="18" customFormat="1" ht="60">
      <c r="A26" s="54" t="s">
        <v>56</v>
      </c>
      <c r="B26" s="55" t="s">
        <v>187</v>
      </c>
      <c r="C26" s="29">
        <v>41318</v>
      </c>
      <c r="D26" s="53" t="s">
        <v>30</v>
      </c>
      <c r="E26" s="20" t="s">
        <v>57</v>
      </c>
      <c r="F26" s="20" t="s">
        <v>58</v>
      </c>
      <c r="G26" s="20" t="s">
        <v>21</v>
      </c>
      <c r="H26" s="21">
        <v>22321.64</v>
      </c>
      <c r="I26" s="21">
        <v>0</v>
      </c>
    </row>
    <row r="27" spans="1:16" s="18" customFormat="1" ht="60">
      <c r="A27" s="54" t="s">
        <v>56</v>
      </c>
      <c r="B27" s="55" t="s">
        <v>41</v>
      </c>
      <c r="C27" s="56">
        <v>41318</v>
      </c>
      <c r="D27" s="53" t="s">
        <v>30</v>
      </c>
      <c r="E27" s="20" t="s">
        <v>57</v>
      </c>
      <c r="F27" s="20" t="s">
        <v>58</v>
      </c>
      <c r="G27" s="20" t="s">
        <v>21</v>
      </c>
      <c r="H27" s="21">
        <v>14535.75</v>
      </c>
      <c r="I27" s="21">
        <v>0</v>
      </c>
    </row>
    <row r="28" spans="1:16" s="18" customFormat="1" ht="60">
      <c r="A28" s="54" t="s">
        <v>56</v>
      </c>
      <c r="B28" s="55" t="s">
        <v>188</v>
      </c>
      <c r="C28" s="52">
        <v>41318</v>
      </c>
      <c r="D28" s="53" t="s">
        <v>30</v>
      </c>
      <c r="E28" s="20" t="s">
        <v>57</v>
      </c>
      <c r="F28" s="20" t="s">
        <v>58</v>
      </c>
      <c r="G28" s="20" t="s">
        <v>21</v>
      </c>
      <c r="H28" s="21">
        <v>2969.1</v>
      </c>
      <c r="I28" s="21">
        <v>0</v>
      </c>
    </row>
    <row r="29" spans="1:16" s="18" customFormat="1" ht="45">
      <c r="A29" s="50" t="s">
        <v>48</v>
      </c>
      <c r="B29" s="51" t="s">
        <v>189</v>
      </c>
      <c r="C29" s="52">
        <v>41318</v>
      </c>
      <c r="D29" s="53" t="s">
        <v>30</v>
      </c>
      <c r="E29" s="20" t="s">
        <v>50</v>
      </c>
      <c r="F29" s="20" t="s">
        <v>82</v>
      </c>
      <c r="G29" s="20" t="s">
        <v>21</v>
      </c>
      <c r="H29" s="21">
        <v>29972</v>
      </c>
      <c r="I29" s="21">
        <v>0</v>
      </c>
    </row>
    <row r="30" spans="1:16" s="18" customFormat="1" ht="60">
      <c r="A30" s="50" t="s">
        <v>101</v>
      </c>
      <c r="B30" s="55" t="s">
        <v>190</v>
      </c>
      <c r="C30" s="29">
        <v>41318</v>
      </c>
      <c r="D30" s="53" t="s">
        <v>30</v>
      </c>
      <c r="E30" s="20" t="s">
        <v>114</v>
      </c>
      <c r="F30" s="20" t="s">
        <v>58</v>
      </c>
      <c r="G30" s="20" t="s">
        <v>21</v>
      </c>
      <c r="H30" s="21">
        <v>3255</v>
      </c>
      <c r="I30" s="21">
        <v>0</v>
      </c>
    </row>
    <row r="31" spans="1:16" s="18" customFormat="1" ht="90">
      <c r="A31" s="50" t="s">
        <v>151</v>
      </c>
      <c r="B31" s="51" t="s">
        <v>191</v>
      </c>
      <c r="C31" s="52">
        <v>41319</v>
      </c>
      <c r="D31" s="53" t="s">
        <v>30</v>
      </c>
      <c r="E31" s="20" t="s">
        <v>153</v>
      </c>
      <c r="F31" s="20" t="s">
        <v>154</v>
      </c>
      <c r="G31" s="20" t="s">
        <v>19</v>
      </c>
      <c r="H31" s="21">
        <v>30680</v>
      </c>
      <c r="I31" s="21">
        <v>30680</v>
      </c>
    </row>
    <row r="32" spans="1:16" s="18" customFormat="1" ht="60">
      <c r="A32" s="50" t="s">
        <v>101</v>
      </c>
      <c r="B32" s="51" t="s">
        <v>192</v>
      </c>
      <c r="C32" s="52">
        <v>41319</v>
      </c>
      <c r="D32" s="53" t="s">
        <v>30</v>
      </c>
      <c r="E32" s="20" t="s">
        <v>114</v>
      </c>
      <c r="F32" s="20" t="s">
        <v>193</v>
      </c>
      <c r="G32" s="20" t="s">
        <v>19</v>
      </c>
      <c r="H32" s="21">
        <v>75166</v>
      </c>
      <c r="I32" s="21">
        <v>75166</v>
      </c>
    </row>
    <row r="33" spans="1:9" s="18" customFormat="1" ht="60">
      <c r="A33" s="54" t="s">
        <v>56</v>
      </c>
      <c r="B33" s="55" t="s">
        <v>194</v>
      </c>
      <c r="C33" s="29">
        <v>41320</v>
      </c>
      <c r="D33" s="53" t="s">
        <v>30</v>
      </c>
      <c r="E33" s="20" t="s">
        <v>57</v>
      </c>
      <c r="F33" s="20" t="s">
        <v>58</v>
      </c>
      <c r="G33" s="20" t="s">
        <v>21</v>
      </c>
      <c r="H33" s="21">
        <v>8077.18</v>
      </c>
      <c r="I33" s="21">
        <v>0</v>
      </c>
    </row>
    <row r="34" spans="1:9" s="18" customFormat="1" ht="105">
      <c r="A34" s="50" t="s">
        <v>52</v>
      </c>
      <c r="B34" s="55" t="s">
        <v>195</v>
      </c>
      <c r="C34" s="29">
        <v>41320</v>
      </c>
      <c r="D34" s="53" t="s">
        <v>30</v>
      </c>
      <c r="E34" s="20" t="s">
        <v>54</v>
      </c>
      <c r="F34" s="20" t="s">
        <v>58</v>
      </c>
      <c r="G34" s="20" t="s">
        <v>21</v>
      </c>
      <c r="H34" s="21">
        <v>16307</v>
      </c>
      <c r="I34" s="21">
        <v>0</v>
      </c>
    </row>
    <row r="35" spans="1:9" s="18" customFormat="1" ht="105">
      <c r="A35" s="50" t="s">
        <v>52</v>
      </c>
      <c r="B35" s="55" t="s">
        <v>196</v>
      </c>
      <c r="C35" s="29">
        <v>41320</v>
      </c>
      <c r="D35" s="53" t="s">
        <v>30</v>
      </c>
      <c r="E35" s="20" t="s">
        <v>54</v>
      </c>
      <c r="F35" s="20" t="s">
        <v>58</v>
      </c>
      <c r="G35" s="20" t="s">
        <v>21</v>
      </c>
      <c r="H35" s="21">
        <v>3060</v>
      </c>
      <c r="I35" s="21">
        <v>0</v>
      </c>
    </row>
    <row r="36" spans="1:9" s="18" customFormat="1" ht="60">
      <c r="A36" s="50" t="s">
        <v>101</v>
      </c>
      <c r="B36" s="51" t="s">
        <v>197</v>
      </c>
      <c r="C36" s="52">
        <v>41323</v>
      </c>
      <c r="D36" s="53" t="s">
        <v>30</v>
      </c>
      <c r="E36" s="20" t="s">
        <v>114</v>
      </c>
      <c r="F36" s="20" t="s">
        <v>198</v>
      </c>
      <c r="G36" s="20" t="s">
        <v>19</v>
      </c>
      <c r="H36" s="21">
        <v>26545.61</v>
      </c>
      <c r="I36" s="21">
        <v>26545.61</v>
      </c>
    </row>
    <row r="37" spans="1:9" s="18" customFormat="1" ht="90">
      <c r="A37" s="50" t="s">
        <v>199</v>
      </c>
      <c r="B37" s="51" t="s">
        <v>200</v>
      </c>
      <c r="C37" s="52">
        <v>41324</v>
      </c>
      <c r="D37" s="53" t="s">
        <v>30</v>
      </c>
      <c r="E37" s="20" t="s">
        <v>201</v>
      </c>
      <c r="F37" s="20" t="s">
        <v>186</v>
      </c>
      <c r="G37" s="20" t="s">
        <v>21</v>
      </c>
      <c r="H37" s="21">
        <v>26968.9</v>
      </c>
      <c r="I37" s="21">
        <v>0</v>
      </c>
    </row>
    <row r="38" spans="1:9" s="18" customFormat="1" ht="45">
      <c r="A38" s="50" t="s">
        <v>48</v>
      </c>
      <c r="B38" s="51" t="s">
        <v>202</v>
      </c>
      <c r="C38" s="52">
        <v>41324</v>
      </c>
      <c r="D38" s="53" t="s">
        <v>30</v>
      </c>
      <c r="E38" s="20" t="s">
        <v>50</v>
      </c>
      <c r="F38" s="20" t="s">
        <v>160</v>
      </c>
      <c r="G38" s="20" t="s">
        <v>19</v>
      </c>
      <c r="H38" s="21">
        <v>1829</v>
      </c>
      <c r="I38" s="21">
        <v>1829</v>
      </c>
    </row>
    <row r="39" spans="1:9" s="18" customFormat="1" ht="105">
      <c r="A39" s="50" t="s">
        <v>52</v>
      </c>
      <c r="B39" s="51" t="s">
        <v>203</v>
      </c>
      <c r="C39" s="52">
        <v>41324</v>
      </c>
      <c r="D39" s="53" t="s">
        <v>30</v>
      </c>
      <c r="E39" s="20" t="s">
        <v>54</v>
      </c>
      <c r="F39" s="20" t="s">
        <v>26</v>
      </c>
      <c r="G39" s="20" t="s">
        <v>19</v>
      </c>
      <c r="H39" s="21">
        <v>52038</v>
      </c>
      <c r="I39" s="21">
        <v>52038</v>
      </c>
    </row>
    <row r="40" spans="1:9" s="18" customFormat="1" ht="90">
      <c r="A40" s="50" t="s">
        <v>151</v>
      </c>
      <c r="B40" s="51" t="s">
        <v>204</v>
      </c>
      <c r="C40" s="52">
        <v>41325</v>
      </c>
      <c r="D40" s="53" t="s">
        <v>30</v>
      </c>
      <c r="E40" s="20" t="s">
        <v>153</v>
      </c>
      <c r="F40" s="20" t="s">
        <v>154</v>
      </c>
      <c r="G40" s="20" t="s">
        <v>19</v>
      </c>
      <c r="H40" s="21">
        <v>14986</v>
      </c>
      <c r="I40" s="21">
        <v>14986</v>
      </c>
    </row>
    <row r="41" spans="1:9" s="18" customFormat="1" ht="60">
      <c r="A41" s="50" t="s">
        <v>78</v>
      </c>
      <c r="B41" s="51" t="s">
        <v>205</v>
      </c>
      <c r="C41" s="52">
        <v>41325</v>
      </c>
      <c r="D41" s="53" t="s">
        <v>30</v>
      </c>
      <c r="E41" s="20" t="s">
        <v>80</v>
      </c>
      <c r="F41" s="20" t="s">
        <v>60</v>
      </c>
      <c r="G41" s="20" t="s">
        <v>24</v>
      </c>
      <c r="H41" s="21">
        <v>13027.2</v>
      </c>
      <c r="I41" s="21">
        <v>0</v>
      </c>
    </row>
    <row r="42" spans="1:9" s="18" customFormat="1" ht="45">
      <c r="A42" s="50" t="s">
        <v>48</v>
      </c>
      <c r="B42" s="51" t="s">
        <v>206</v>
      </c>
      <c r="C42" s="52">
        <v>41325</v>
      </c>
      <c r="D42" s="53" t="s">
        <v>30</v>
      </c>
      <c r="E42" s="20" t="s">
        <v>50</v>
      </c>
      <c r="F42" s="20" t="s">
        <v>82</v>
      </c>
      <c r="G42" s="20" t="s">
        <v>21</v>
      </c>
      <c r="H42" s="21">
        <v>25488</v>
      </c>
      <c r="I42" s="21">
        <v>0</v>
      </c>
    </row>
    <row r="43" spans="1:9" s="18" customFormat="1" ht="45">
      <c r="A43" s="50" t="s">
        <v>48</v>
      </c>
      <c r="B43" s="51" t="s">
        <v>207</v>
      </c>
      <c r="C43" s="52">
        <v>41325</v>
      </c>
      <c r="D43" s="53" t="s">
        <v>30</v>
      </c>
      <c r="E43" s="20" t="s">
        <v>50</v>
      </c>
      <c r="F43" s="20" t="s">
        <v>160</v>
      </c>
      <c r="G43" s="20" t="s">
        <v>19</v>
      </c>
      <c r="H43" s="21">
        <v>13806</v>
      </c>
      <c r="I43" s="21">
        <v>13806</v>
      </c>
    </row>
    <row r="44" spans="1:9" s="18" customFormat="1" ht="75">
      <c r="A44" s="50" t="s">
        <v>78</v>
      </c>
      <c r="B44" s="51" t="s">
        <v>208</v>
      </c>
      <c r="C44" s="52">
        <v>41327</v>
      </c>
      <c r="D44" s="53" t="s">
        <v>30</v>
      </c>
      <c r="E44" s="20" t="s">
        <v>80</v>
      </c>
      <c r="F44" s="20" t="s">
        <v>209</v>
      </c>
      <c r="G44" s="20" t="s">
        <v>19</v>
      </c>
      <c r="H44" s="21">
        <v>9391.6200000000008</v>
      </c>
      <c r="I44" s="21">
        <v>9391.6200000000008</v>
      </c>
    </row>
    <row r="45" spans="1:9" s="18" customFormat="1" ht="60">
      <c r="A45" s="50" t="s">
        <v>101</v>
      </c>
      <c r="B45" s="51" t="s">
        <v>210</v>
      </c>
      <c r="C45" s="52">
        <v>41327</v>
      </c>
      <c r="D45" s="53" t="s">
        <v>30</v>
      </c>
      <c r="E45" s="20" t="s">
        <v>114</v>
      </c>
      <c r="F45" s="20" t="s">
        <v>211</v>
      </c>
      <c r="G45" s="20" t="s">
        <v>19</v>
      </c>
      <c r="H45" s="21">
        <v>17688.2</v>
      </c>
      <c r="I45" s="21">
        <v>17688.2</v>
      </c>
    </row>
    <row r="46" spans="1:9" s="18" customFormat="1" ht="105">
      <c r="A46" s="50" t="s">
        <v>52</v>
      </c>
      <c r="B46" s="55" t="s">
        <v>212</v>
      </c>
      <c r="C46" s="29">
        <v>41327</v>
      </c>
      <c r="D46" s="53" t="s">
        <v>30</v>
      </c>
      <c r="E46" s="20" t="s">
        <v>54</v>
      </c>
      <c r="F46" s="20" t="s">
        <v>58</v>
      </c>
      <c r="G46" s="20" t="s">
        <v>21</v>
      </c>
      <c r="H46" s="21">
        <v>9442</v>
      </c>
      <c r="I46" s="21">
        <v>0</v>
      </c>
    </row>
    <row r="47" spans="1:9" s="18" customFormat="1" ht="60">
      <c r="A47" s="67" t="s">
        <v>56</v>
      </c>
      <c r="B47" s="55" t="s">
        <v>213</v>
      </c>
      <c r="C47" s="29">
        <v>41330</v>
      </c>
      <c r="D47" s="53" t="s">
        <v>30</v>
      </c>
      <c r="E47" s="20" t="s">
        <v>57</v>
      </c>
      <c r="F47" s="20" t="s">
        <v>58</v>
      </c>
      <c r="G47" s="20" t="s">
        <v>21</v>
      </c>
      <c r="H47" s="21">
        <v>21786.89</v>
      </c>
      <c r="I47" s="21">
        <v>0</v>
      </c>
    </row>
    <row r="48" spans="1:9" s="18" customFormat="1" ht="60">
      <c r="A48" s="68" t="s">
        <v>101</v>
      </c>
      <c r="B48" s="55" t="s">
        <v>214</v>
      </c>
      <c r="C48" s="29">
        <v>41331</v>
      </c>
      <c r="D48" s="53" t="s">
        <v>30</v>
      </c>
      <c r="E48" s="20" t="s">
        <v>114</v>
      </c>
      <c r="F48" s="20" t="s">
        <v>58</v>
      </c>
      <c r="G48" s="20" t="s">
        <v>21</v>
      </c>
      <c r="H48" s="21">
        <v>22800</v>
      </c>
      <c r="I48" s="21">
        <v>0</v>
      </c>
    </row>
    <row r="49" spans="1:16" s="18" customFormat="1" ht="105">
      <c r="A49" s="50" t="s">
        <v>52</v>
      </c>
      <c r="B49" s="55" t="s">
        <v>215</v>
      </c>
      <c r="C49" s="29">
        <v>41331</v>
      </c>
      <c r="D49" s="53" t="s">
        <v>30</v>
      </c>
      <c r="E49" s="20" t="s">
        <v>54</v>
      </c>
      <c r="F49" s="20" t="s">
        <v>58</v>
      </c>
      <c r="G49" s="20" t="s">
        <v>21</v>
      </c>
      <c r="H49" s="21">
        <v>610</v>
      </c>
      <c r="I49" s="21">
        <v>0</v>
      </c>
    </row>
    <row r="50" spans="1:16" s="18" customFormat="1" ht="90">
      <c r="A50" s="50" t="s">
        <v>179</v>
      </c>
      <c r="B50" s="51" t="s">
        <v>216</v>
      </c>
      <c r="C50" s="52">
        <v>41333</v>
      </c>
      <c r="D50" s="53" t="s">
        <v>30</v>
      </c>
      <c r="E50" s="20" t="s">
        <v>181</v>
      </c>
      <c r="F50" s="20" t="s">
        <v>217</v>
      </c>
      <c r="G50" s="20" t="s">
        <v>19</v>
      </c>
      <c r="H50" s="21">
        <v>26356.01</v>
      </c>
      <c r="I50" s="21">
        <v>26356.01</v>
      </c>
    </row>
    <row r="51" spans="1:16" s="22" customFormat="1" ht="60">
      <c r="A51" s="50" t="s">
        <v>78</v>
      </c>
      <c r="B51" s="58" t="s">
        <v>218</v>
      </c>
      <c r="C51" s="59">
        <v>41359</v>
      </c>
      <c r="D51" s="60" t="s">
        <v>30</v>
      </c>
      <c r="E51" s="20" t="s">
        <v>80</v>
      </c>
      <c r="F51" s="20" t="s">
        <v>58</v>
      </c>
      <c r="G51" s="20" t="s">
        <v>21</v>
      </c>
      <c r="H51" s="21">
        <v>47841.75</v>
      </c>
      <c r="I51" s="21"/>
      <c r="J51" s="18"/>
      <c r="K51" s="18"/>
      <c r="L51" s="18"/>
      <c r="M51" s="18"/>
      <c r="N51" s="18"/>
      <c r="O51" s="18"/>
      <c r="P51" s="18"/>
    </row>
    <row r="52" spans="1:16" s="22" customFormat="1" ht="60">
      <c r="A52" s="32" t="s">
        <v>132</v>
      </c>
      <c r="B52" s="58" t="s">
        <v>121</v>
      </c>
      <c r="C52" s="69" t="s">
        <v>219</v>
      </c>
      <c r="D52" s="60" t="s">
        <v>30</v>
      </c>
      <c r="E52" s="20" t="s">
        <v>133</v>
      </c>
      <c r="F52" s="20" t="s">
        <v>134</v>
      </c>
      <c r="G52" s="20" t="s">
        <v>19</v>
      </c>
      <c r="H52" s="21">
        <f>10620+3540</f>
        <v>14160</v>
      </c>
      <c r="I52" s="21">
        <f>10620+3540</f>
        <v>14160</v>
      </c>
      <c r="J52" s="18"/>
      <c r="K52" s="18"/>
      <c r="L52" s="18"/>
      <c r="M52" s="18"/>
      <c r="N52" s="18"/>
      <c r="O52" s="18"/>
      <c r="P52" s="18"/>
    </row>
    <row r="53" spans="1:16" s="22" customFormat="1" ht="90">
      <c r="A53" s="32" t="s">
        <v>129</v>
      </c>
      <c r="B53" s="58" t="s">
        <v>121</v>
      </c>
      <c r="C53" s="69" t="s">
        <v>219</v>
      </c>
      <c r="D53" s="60" t="s">
        <v>30</v>
      </c>
      <c r="E53" s="20" t="s">
        <v>135</v>
      </c>
      <c r="F53" s="20" t="s">
        <v>131</v>
      </c>
      <c r="G53" s="20" t="s">
        <v>19</v>
      </c>
      <c r="H53" s="21">
        <v>48380</v>
      </c>
      <c r="I53" s="21">
        <v>48380</v>
      </c>
      <c r="J53" s="18"/>
      <c r="K53" s="18"/>
      <c r="L53" s="18"/>
      <c r="M53" s="18"/>
      <c r="N53" s="18"/>
      <c r="O53" s="18"/>
      <c r="P53" s="18"/>
    </row>
    <row r="54" spans="1:16" s="22" customFormat="1" ht="75">
      <c r="A54" s="32" t="s">
        <v>120</v>
      </c>
      <c r="B54" s="58" t="s">
        <v>121</v>
      </c>
      <c r="C54" s="69" t="s">
        <v>220</v>
      </c>
      <c r="D54" s="60" t="s">
        <v>30</v>
      </c>
      <c r="E54" s="20" t="s">
        <v>125</v>
      </c>
      <c r="F54" s="20" t="s">
        <v>126</v>
      </c>
      <c r="G54" s="20" t="s">
        <v>19</v>
      </c>
      <c r="H54" s="21">
        <v>151866</v>
      </c>
      <c r="I54" s="21">
        <v>151866</v>
      </c>
      <c r="J54" s="18"/>
      <c r="K54" s="18"/>
      <c r="L54" s="18"/>
      <c r="M54" s="18"/>
      <c r="N54" s="18"/>
      <c r="O54" s="18"/>
      <c r="P54" s="18"/>
    </row>
    <row r="55" spans="1:16" s="22" customFormat="1" ht="60">
      <c r="A55" s="32" t="s">
        <v>136</v>
      </c>
      <c r="B55" s="58" t="s">
        <v>121</v>
      </c>
      <c r="C55" s="69" t="s">
        <v>220</v>
      </c>
      <c r="D55" s="60" t="s">
        <v>30</v>
      </c>
      <c r="E55" s="20" t="s">
        <v>137</v>
      </c>
      <c r="F55" s="20" t="s">
        <v>138</v>
      </c>
      <c r="G55" s="20" t="s">
        <v>19</v>
      </c>
      <c r="H55" s="21">
        <v>14954</v>
      </c>
      <c r="I55" s="21">
        <v>14954</v>
      </c>
      <c r="J55" s="18"/>
      <c r="K55" s="18"/>
      <c r="L55" s="18"/>
      <c r="M55" s="18"/>
      <c r="N55" s="18"/>
      <c r="O55" s="18"/>
      <c r="P55" s="18"/>
    </row>
    <row r="56" spans="1:16" s="22" customFormat="1" ht="90">
      <c r="A56" s="32" t="s">
        <v>139</v>
      </c>
      <c r="B56" s="58" t="s">
        <v>121</v>
      </c>
      <c r="C56" s="69" t="s">
        <v>220</v>
      </c>
      <c r="D56" s="60" t="s">
        <v>30</v>
      </c>
      <c r="E56" s="20" t="s">
        <v>140</v>
      </c>
      <c r="F56" s="20" t="s">
        <v>141</v>
      </c>
      <c r="G56" s="20" t="s">
        <v>19</v>
      </c>
      <c r="H56" s="21">
        <f>9440+18815.1</f>
        <v>28255.1</v>
      </c>
      <c r="I56" s="21">
        <f>9440+18815.1</f>
        <v>28255.1</v>
      </c>
      <c r="J56" s="18"/>
      <c r="K56" s="18"/>
      <c r="L56" s="18"/>
      <c r="M56" s="18"/>
      <c r="N56" s="18"/>
      <c r="O56" s="18"/>
      <c r="P56" s="18"/>
    </row>
    <row r="57" spans="1:16" s="22" customFormat="1" ht="75">
      <c r="A57" s="32" t="s">
        <v>142</v>
      </c>
      <c r="B57" s="58" t="s">
        <v>121</v>
      </c>
      <c r="C57" s="69" t="s">
        <v>220</v>
      </c>
      <c r="D57" s="60" t="s">
        <v>30</v>
      </c>
      <c r="E57" s="20" t="s">
        <v>143</v>
      </c>
      <c r="F57" s="20" t="s">
        <v>144</v>
      </c>
      <c r="G57" s="20" t="s">
        <v>18</v>
      </c>
      <c r="H57" s="21">
        <v>7670</v>
      </c>
      <c r="I57" s="21"/>
      <c r="J57" s="18"/>
      <c r="K57" s="18"/>
      <c r="L57" s="18"/>
      <c r="M57" s="18"/>
      <c r="N57" s="18"/>
      <c r="O57" s="18"/>
      <c r="P57" s="18"/>
    </row>
    <row r="58" spans="1:16" s="22" customFormat="1" ht="105">
      <c r="A58" s="63" t="s">
        <v>52</v>
      </c>
      <c r="B58" s="64" t="s">
        <v>145</v>
      </c>
      <c r="C58" s="69" t="s">
        <v>220</v>
      </c>
      <c r="D58" s="60" t="s">
        <v>30</v>
      </c>
      <c r="E58" s="20" t="s">
        <v>146</v>
      </c>
      <c r="F58" s="20" t="s">
        <v>147</v>
      </c>
      <c r="G58" s="20" t="s">
        <v>124</v>
      </c>
      <c r="H58" s="21">
        <v>11800</v>
      </c>
      <c r="I58" s="21">
        <v>11800</v>
      </c>
      <c r="J58" s="18"/>
      <c r="K58" s="18"/>
      <c r="L58" s="18"/>
      <c r="M58" s="18"/>
      <c r="N58" s="18"/>
      <c r="O58" s="18"/>
      <c r="P58" s="18"/>
    </row>
    <row r="59" spans="1:16" s="22" customFormat="1" ht="75">
      <c r="A59" s="70" t="s">
        <v>221</v>
      </c>
      <c r="B59" s="71" t="s">
        <v>222</v>
      </c>
      <c r="C59" s="69" t="s">
        <v>220</v>
      </c>
      <c r="D59" s="60" t="s">
        <v>30</v>
      </c>
      <c r="E59" s="20" t="s">
        <v>223</v>
      </c>
      <c r="F59" s="20" t="s">
        <v>224</v>
      </c>
      <c r="G59" s="20" t="s">
        <v>19</v>
      </c>
      <c r="H59" s="21">
        <v>41789</v>
      </c>
      <c r="I59" s="21">
        <v>41789</v>
      </c>
      <c r="J59" s="18"/>
      <c r="K59" s="18"/>
      <c r="L59" s="18"/>
      <c r="M59" s="18"/>
      <c r="N59" s="18"/>
      <c r="O59" s="18"/>
      <c r="P59" s="18"/>
    </row>
    <row r="60" spans="1:16" s="22" customFormat="1" ht="105">
      <c r="A60" s="63" t="s">
        <v>52</v>
      </c>
      <c r="B60" s="71" t="s">
        <v>222</v>
      </c>
      <c r="C60" s="69" t="s">
        <v>220</v>
      </c>
      <c r="D60" s="60" t="s">
        <v>30</v>
      </c>
      <c r="E60" s="20" t="s">
        <v>225</v>
      </c>
      <c r="F60" s="20" t="s">
        <v>226</v>
      </c>
      <c r="G60" s="20" t="s">
        <v>19</v>
      </c>
      <c r="H60" s="21">
        <v>2848.28</v>
      </c>
      <c r="I60" s="21">
        <v>2848.28</v>
      </c>
      <c r="J60" s="18"/>
      <c r="K60" s="18"/>
      <c r="L60" s="18"/>
      <c r="M60" s="18"/>
      <c r="N60" s="18"/>
      <c r="O60" s="18"/>
      <c r="P60" s="18"/>
    </row>
    <row r="61" spans="1:16" s="22" customFormat="1" ht="60">
      <c r="A61" s="32" t="s">
        <v>120</v>
      </c>
      <c r="B61" s="61" t="s">
        <v>121</v>
      </c>
      <c r="C61" s="69" t="s">
        <v>219</v>
      </c>
      <c r="D61" s="60" t="s">
        <v>30</v>
      </c>
      <c r="E61" s="20" t="s">
        <v>122</v>
      </c>
      <c r="F61" s="20" t="s">
        <v>123</v>
      </c>
      <c r="G61" s="20" t="s">
        <v>124</v>
      </c>
      <c r="H61" s="21">
        <v>27319.95</v>
      </c>
      <c r="I61" s="21">
        <v>27319.95</v>
      </c>
      <c r="J61" s="18"/>
      <c r="K61" s="18"/>
      <c r="L61" s="18"/>
      <c r="M61" s="18"/>
      <c r="N61" s="18"/>
      <c r="O61" s="18"/>
      <c r="P61" s="18"/>
    </row>
    <row r="62" spans="1:16" s="22" customFormat="1" ht="60">
      <c r="A62" s="32" t="s">
        <v>56</v>
      </c>
      <c r="B62" s="58" t="s">
        <v>121</v>
      </c>
      <c r="C62" s="69" t="s">
        <v>219</v>
      </c>
      <c r="D62" s="60" t="s">
        <v>30</v>
      </c>
      <c r="E62" s="20" t="s">
        <v>127</v>
      </c>
      <c r="F62" s="20" t="s">
        <v>128</v>
      </c>
      <c r="G62" s="20" t="s">
        <v>21</v>
      </c>
      <c r="H62" s="21">
        <f>1920+1840+1680+1800</f>
        <v>7240</v>
      </c>
      <c r="I62" s="21"/>
      <c r="J62" s="18"/>
      <c r="K62" s="18"/>
      <c r="L62" s="18"/>
      <c r="M62" s="18"/>
      <c r="N62" s="18"/>
      <c r="O62" s="18"/>
      <c r="P62" s="18"/>
    </row>
    <row r="63" spans="1:16" s="17" customFormat="1">
      <c r="A63" s="122" t="s">
        <v>10</v>
      </c>
      <c r="B63" s="123"/>
      <c r="C63" s="123"/>
      <c r="D63" s="123"/>
      <c r="E63" s="123"/>
      <c r="F63" s="123"/>
      <c r="G63" s="123"/>
      <c r="H63" s="34">
        <f>SUM(H9:H62)</f>
        <v>1323355.08</v>
      </c>
      <c r="I63" s="34">
        <f>SUM(I9:I62)</f>
        <v>926220.81999999983</v>
      </c>
    </row>
    <row r="64" spans="1:16" s="17" customFormat="1">
      <c r="A64" s="35"/>
      <c r="B64" s="104"/>
      <c r="C64" s="104"/>
      <c r="D64" s="104"/>
      <c r="E64" s="104"/>
      <c r="I64" s="36"/>
      <c r="K64" s="19"/>
    </row>
    <row r="65" spans="1:12" s="17" customFormat="1">
      <c r="A65" s="35"/>
      <c r="B65" s="105"/>
      <c r="C65" s="105"/>
      <c r="D65" s="105"/>
      <c r="E65" s="105"/>
      <c r="F65" s="37"/>
      <c r="I65" s="36"/>
      <c r="K65" s="19"/>
    </row>
    <row r="66" spans="1:12" s="17" customFormat="1">
      <c r="A66" s="38"/>
      <c r="B66" s="39"/>
      <c r="D66" s="40"/>
      <c r="E66" s="40"/>
      <c r="F66" s="40"/>
      <c r="G66" s="41"/>
      <c r="H66" s="42"/>
      <c r="I66" s="39"/>
      <c r="J66" s="41"/>
      <c r="K66" s="43"/>
      <c r="L66" s="43"/>
    </row>
    <row r="67" spans="1:12" s="17" customFormat="1">
      <c r="A67" s="44" t="s">
        <v>11</v>
      </c>
      <c r="B67" s="106" t="s">
        <v>12</v>
      </c>
      <c r="C67" s="107"/>
      <c r="D67" s="107"/>
      <c r="E67" s="107"/>
      <c r="F67" s="107"/>
      <c r="G67" s="108"/>
      <c r="I67" s="36"/>
      <c r="K67" s="19"/>
    </row>
    <row r="68" spans="1:12" s="17" customFormat="1">
      <c r="A68" s="44"/>
      <c r="B68" s="109" t="s">
        <v>13</v>
      </c>
      <c r="C68" s="110"/>
      <c r="D68" s="111"/>
      <c r="E68" s="109" t="s">
        <v>14</v>
      </c>
      <c r="F68" s="111"/>
      <c r="G68" s="45" t="s">
        <v>15</v>
      </c>
      <c r="I68" s="36"/>
      <c r="K68" s="19"/>
    </row>
    <row r="69" spans="1:12" s="17" customFormat="1">
      <c r="B69" s="112" t="s">
        <v>16</v>
      </c>
      <c r="C69" s="113"/>
      <c r="D69" s="114"/>
      <c r="E69" s="115">
        <f>+I63</f>
        <v>926220.81999999983</v>
      </c>
      <c r="F69" s="116"/>
      <c r="G69" s="46">
        <f>+E69/E71*100</f>
        <v>69.99034756416242</v>
      </c>
    </row>
    <row r="70" spans="1:12" s="17" customFormat="1" ht="17.25">
      <c r="B70" s="112" t="s">
        <v>17</v>
      </c>
      <c r="C70" s="113"/>
      <c r="D70" s="114"/>
      <c r="E70" s="117">
        <f>+H63-E69</f>
        <v>397134.26000000024</v>
      </c>
      <c r="F70" s="118"/>
      <c r="G70" s="46">
        <f>+E70/E71*100</f>
        <v>30.00965243583757</v>
      </c>
      <c r="H70" s="25"/>
      <c r="J70" s="47"/>
    </row>
    <row r="71" spans="1:12" s="17" customFormat="1">
      <c r="B71" s="99" t="s">
        <v>10</v>
      </c>
      <c r="C71" s="100"/>
      <c r="D71" s="101"/>
      <c r="E71" s="102">
        <f>SUM(E69:E70)</f>
        <v>1323355.08</v>
      </c>
      <c r="F71" s="103"/>
      <c r="G71" s="48">
        <v>100.00000000000001</v>
      </c>
      <c r="J71" s="47"/>
    </row>
    <row r="72" spans="1:12" s="17" customFormat="1">
      <c r="J72" s="47"/>
    </row>
  </sheetData>
  <mergeCells count="19">
    <mergeCell ref="B1:H1"/>
    <mergeCell ref="B2:H2"/>
    <mergeCell ref="B3:H3"/>
    <mergeCell ref="A4:I4"/>
    <mergeCell ref="A5:I5"/>
    <mergeCell ref="A6:I6"/>
    <mergeCell ref="A63:G63"/>
    <mergeCell ref="A7:I7"/>
    <mergeCell ref="B64:E64"/>
    <mergeCell ref="B65:E65"/>
    <mergeCell ref="E70:F70"/>
    <mergeCell ref="B71:D71"/>
    <mergeCell ref="E71:F71"/>
    <mergeCell ref="B70:D70"/>
    <mergeCell ref="B67:G67"/>
    <mergeCell ref="B68:D68"/>
    <mergeCell ref="E68:F68"/>
    <mergeCell ref="B69:D69"/>
    <mergeCell ref="E69:F6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70"/>
  <sheetViews>
    <sheetView workbookViewId="0">
      <selection activeCell="D77" sqref="D77"/>
    </sheetView>
  </sheetViews>
  <sheetFormatPr baseColWidth="10" defaultRowHeight="15"/>
  <cols>
    <col min="2" max="2" width="14.5703125" customWidth="1"/>
    <col min="3" max="3" width="13.85546875" customWidth="1"/>
    <col min="5" max="5" width="18.42578125" customWidth="1"/>
    <col min="6" max="6" width="17.28515625" customWidth="1"/>
    <col min="8" max="8" width="13.42578125" bestFit="1" customWidth="1"/>
    <col min="9" max="9" width="11.85546875" bestFit="1" customWidth="1"/>
  </cols>
  <sheetData>
    <row r="1" spans="1:9" s="17" customFormat="1">
      <c r="A1" s="5"/>
      <c r="B1" s="119" t="s">
        <v>0</v>
      </c>
      <c r="C1" s="119"/>
      <c r="D1" s="119"/>
      <c r="E1" s="119"/>
      <c r="F1" s="119"/>
      <c r="G1" s="119"/>
      <c r="H1" s="119"/>
      <c r="I1" s="6"/>
    </row>
    <row r="2" spans="1:9" s="17" customFormat="1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9" s="17" customFormat="1">
      <c r="A3" s="5"/>
      <c r="B3" s="121" t="s">
        <v>9</v>
      </c>
      <c r="C3" s="121"/>
      <c r="D3" s="121"/>
      <c r="E3" s="121"/>
      <c r="F3" s="121"/>
      <c r="G3" s="121"/>
      <c r="H3" s="121"/>
      <c r="I3" s="6"/>
    </row>
    <row r="4" spans="1:9" s="17" customFormat="1" ht="15" customHeight="1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9" s="17" customFormat="1">
      <c r="A5" s="125"/>
      <c r="B5" s="125"/>
      <c r="C5" s="125"/>
      <c r="D5" s="125"/>
      <c r="E5" s="125"/>
      <c r="F5" s="125"/>
      <c r="G5" s="125"/>
      <c r="H5" s="125"/>
      <c r="I5" s="125"/>
    </row>
    <row r="6" spans="1:9" s="17" customFormat="1" ht="23.25" customHeight="1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9" s="17" customFormat="1" ht="15" customHeight="1">
      <c r="A7" s="126" t="s">
        <v>707</v>
      </c>
      <c r="B7" s="126"/>
      <c r="C7" s="126"/>
      <c r="D7" s="126"/>
      <c r="E7" s="126"/>
      <c r="F7" s="126"/>
      <c r="G7" s="126"/>
      <c r="H7" s="126"/>
      <c r="I7" s="126"/>
    </row>
    <row r="8" spans="1:9" s="17" customFormat="1" ht="65.25" customHeight="1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9" s="18" customFormat="1" ht="45">
      <c r="A9" s="50" t="s">
        <v>48</v>
      </c>
      <c r="B9" s="51" t="s">
        <v>49</v>
      </c>
      <c r="C9" s="52">
        <v>41276</v>
      </c>
      <c r="D9" s="53" t="s">
        <v>30</v>
      </c>
      <c r="E9" s="20" t="s">
        <v>50</v>
      </c>
      <c r="F9" s="20" t="s">
        <v>51</v>
      </c>
      <c r="G9" s="20" t="s">
        <v>24</v>
      </c>
      <c r="H9" s="21">
        <v>26302.22</v>
      </c>
      <c r="I9" s="21">
        <v>0</v>
      </c>
    </row>
    <row r="10" spans="1:9" s="18" customFormat="1" ht="105">
      <c r="A10" s="50" t="s">
        <v>52</v>
      </c>
      <c r="B10" s="51" t="s">
        <v>53</v>
      </c>
      <c r="C10" s="52">
        <v>41283</v>
      </c>
      <c r="D10" s="53" t="s">
        <v>30</v>
      </c>
      <c r="E10" s="20" t="s">
        <v>54</v>
      </c>
      <c r="F10" s="20" t="s">
        <v>55</v>
      </c>
      <c r="G10" s="20" t="s">
        <v>21</v>
      </c>
      <c r="H10" s="21">
        <v>14923.33</v>
      </c>
      <c r="I10" s="21">
        <v>0</v>
      </c>
    </row>
    <row r="11" spans="1:9" s="18" customFormat="1" ht="60">
      <c r="A11" s="54" t="s">
        <v>56</v>
      </c>
      <c r="B11" s="55" t="s">
        <v>39</v>
      </c>
      <c r="C11" s="52">
        <v>41285</v>
      </c>
      <c r="D11" s="53" t="s">
        <v>30</v>
      </c>
      <c r="E11" s="20" t="s">
        <v>57</v>
      </c>
      <c r="F11" s="20" t="s">
        <v>58</v>
      </c>
      <c r="G11" s="20" t="s">
        <v>21</v>
      </c>
      <c r="H11" s="21">
        <v>1755.96</v>
      </c>
      <c r="I11" s="21">
        <v>0</v>
      </c>
    </row>
    <row r="12" spans="1:9" s="18" customFormat="1" ht="105">
      <c r="A12" s="50" t="s">
        <v>52</v>
      </c>
      <c r="B12" s="51" t="s">
        <v>59</v>
      </c>
      <c r="C12" s="52">
        <v>41288</v>
      </c>
      <c r="D12" s="53" t="s">
        <v>30</v>
      </c>
      <c r="E12" s="20" t="s">
        <v>54</v>
      </c>
      <c r="F12" s="20" t="s">
        <v>60</v>
      </c>
      <c r="G12" s="20" t="s">
        <v>24</v>
      </c>
      <c r="H12" s="21">
        <v>16425.599999999999</v>
      </c>
      <c r="I12" s="21">
        <v>0</v>
      </c>
    </row>
    <row r="13" spans="1:9" s="18" customFormat="1" ht="105">
      <c r="A13" s="50" t="s">
        <v>52</v>
      </c>
      <c r="B13" s="51" t="s">
        <v>61</v>
      </c>
      <c r="C13" s="52">
        <v>41288</v>
      </c>
      <c r="D13" s="53" t="s">
        <v>30</v>
      </c>
      <c r="E13" s="20" t="s">
        <v>54</v>
      </c>
      <c r="F13" s="20" t="s">
        <v>55</v>
      </c>
      <c r="G13" s="20" t="s">
        <v>21</v>
      </c>
      <c r="H13" s="21">
        <v>15671.37</v>
      </c>
      <c r="I13" s="21">
        <v>0</v>
      </c>
    </row>
    <row r="14" spans="1:9" s="18" customFormat="1" ht="105">
      <c r="A14" s="50" t="s">
        <v>52</v>
      </c>
      <c r="B14" s="51" t="s">
        <v>62</v>
      </c>
      <c r="C14" s="52">
        <v>41288</v>
      </c>
      <c r="D14" s="53" t="s">
        <v>30</v>
      </c>
      <c r="E14" s="20" t="s">
        <v>54</v>
      </c>
      <c r="F14" s="20" t="s">
        <v>63</v>
      </c>
      <c r="G14" s="20" t="s">
        <v>24</v>
      </c>
      <c r="H14" s="21">
        <v>14868</v>
      </c>
      <c r="I14" s="21">
        <v>0</v>
      </c>
    </row>
    <row r="15" spans="1:9" s="18" customFormat="1" ht="60">
      <c r="A15" s="54" t="s">
        <v>56</v>
      </c>
      <c r="B15" s="55" t="s">
        <v>64</v>
      </c>
      <c r="C15" s="56">
        <v>41289</v>
      </c>
      <c r="D15" s="53" t="s">
        <v>30</v>
      </c>
      <c r="E15" s="20" t="s">
        <v>57</v>
      </c>
      <c r="F15" s="20" t="s">
        <v>58</v>
      </c>
      <c r="G15" s="20" t="s">
        <v>21</v>
      </c>
      <c r="H15" s="21">
        <v>27575.57</v>
      </c>
      <c r="I15" s="21">
        <v>0</v>
      </c>
    </row>
    <row r="16" spans="1:9" s="18" customFormat="1" ht="75">
      <c r="A16" s="54" t="s">
        <v>56</v>
      </c>
      <c r="B16" s="55" t="s">
        <v>65</v>
      </c>
      <c r="C16" s="52">
        <v>41289</v>
      </c>
      <c r="D16" s="53" t="s">
        <v>30</v>
      </c>
      <c r="E16" s="20" t="s">
        <v>66</v>
      </c>
      <c r="F16" s="20" t="s">
        <v>58</v>
      </c>
      <c r="G16" s="20" t="s">
        <v>21</v>
      </c>
      <c r="H16" s="21">
        <v>1794</v>
      </c>
      <c r="I16" s="21">
        <v>0</v>
      </c>
    </row>
    <row r="17" spans="1:9" s="18" customFormat="1" ht="60">
      <c r="A17" s="50" t="s">
        <v>67</v>
      </c>
      <c r="B17" s="51" t="s">
        <v>68</v>
      </c>
      <c r="C17" s="52">
        <v>41290</v>
      </c>
      <c r="D17" s="53" t="s">
        <v>30</v>
      </c>
      <c r="E17" s="20" t="s">
        <v>69</v>
      </c>
      <c r="F17" s="20" t="s">
        <v>70</v>
      </c>
      <c r="G17" s="20" t="s">
        <v>19</v>
      </c>
      <c r="H17" s="21">
        <v>242000</v>
      </c>
      <c r="I17" s="21">
        <v>242000</v>
      </c>
    </row>
    <row r="18" spans="1:9" s="18" customFormat="1" ht="60">
      <c r="A18" s="50" t="s">
        <v>71</v>
      </c>
      <c r="B18" s="51" t="s">
        <v>72</v>
      </c>
      <c r="C18" s="52">
        <v>41290</v>
      </c>
      <c r="D18" s="53" t="s">
        <v>30</v>
      </c>
      <c r="E18" s="20" t="s">
        <v>73</v>
      </c>
      <c r="F18" s="20" t="s">
        <v>74</v>
      </c>
      <c r="G18" s="20" t="s">
        <v>19</v>
      </c>
      <c r="H18" s="21">
        <v>57473.55</v>
      </c>
      <c r="I18" s="21">
        <v>57473.55</v>
      </c>
    </row>
    <row r="19" spans="1:9" s="18" customFormat="1" ht="60">
      <c r="A19" s="50" t="s">
        <v>71</v>
      </c>
      <c r="B19" s="51" t="s">
        <v>75</v>
      </c>
      <c r="C19" s="52">
        <v>41290</v>
      </c>
      <c r="D19" s="53" t="s">
        <v>30</v>
      </c>
      <c r="E19" s="20" t="s">
        <v>73</v>
      </c>
      <c r="F19" s="20" t="s">
        <v>76</v>
      </c>
      <c r="G19" s="20" t="s">
        <v>77</v>
      </c>
      <c r="H19" s="21">
        <v>5475.15</v>
      </c>
      <c r="I19" s="21">
        <v>0</v>
      </c>
    </row>
    <row r="20" spans="1:9" s="18" customFormat="1" ht="60">
      <c r="A20" s="50" t="s">
        <v>78</v>
      </c>
      <c r="B20" s="51" t="s">
        <v>79</v>
      </c>
      <c r="C20" s="52">
        <v>41290</v>
      </c>
      <c r="D20" s="53" t="s">
        <v>30</v>
      </c>
      <c r="E20" s="20" t="s">
        <v>80</v>
      </c>
      <c r="F20" s="20" t="s">
        <v>60</v>
      </c>
      <c r="G20" s="20" t="s">
        <v>24</v>
      </c>
      <c r="H20" s="21">
        <v>19484.16</v>
      </c>
      <c r="I20" s="21">
        <v>0</v>
      </c>
    </row>
    <row r="21" spans="1:9" s="18" customFormat="1" ht="45">
      <c r="A21" s="50" t="s">
        <v>48</v>
      </c>
      <c r="B21" s="51" t="s">
        <v>81</v>
      </c>
      <c r="C21" s="52">
        <v>41290</v>
      </c>
      <c r="D21" s="53" t="s">
        <v>30</v>
      </c>
      <c r="E21" s="20" t="s">
        <v>50</v>
      </c>
      <c r="F21" s="20" t="s">
        <v>82</v>
      </c>
      <c r="G21" s="20" t="s">
        <v>21</v>
      </c>
      <c r="H21" s="21">
        <v>22420</v>
      </c>
      <c r="I21" s="21">
        <v>0</v>
      </c>
    </row>
    <row r="22" spans="1:9" s="18" customFormat="1" ht="45">
      <c r="A22" s="50" t="s">
        <v>48</v>
      </c>
      <c r="B22" s="51" t="s">
        <v>83</v>
      </c>
      <c r="C22" s="52">
        <v>41290</v>
      </c>
      <c r="D22" s="53" t="s">
        <v>30</v>
      </c>
      <c r="E22" s="20" t="s">
        <v>50</v>
      </c>
      <c r="F22" s="20" t="s">
        <v>84</v>
      </c>
      <c r="G22" s="20" t="s">
        <v>24</v>
      </c>
      <c r="H22" s="21">
        <v>19116</v>
      </c>
      <c r="I22" s="21">
        <v>0</v>
      </c>
    </row>
    <row r="23" spans="1:9" s="18" customFormat="1" ht="45">
      <c r="A23" s="50" t="s">
        <v>48</v>
      </c>
      <c r="B23" s="51" t="s">
        <v>85</v>
      </c>
      <c r="C23" s="52">
        <v>41290</v>
      </c>
      <c r="D23" s="53" t="s">
        <v>30</v>
      </c>
      <c r="E23" s="20" t="s">
        <v>50</v>
      </c>
      <c r="F23" s="20" t="s">
        <v>86</v>
      </c>
      <c r="G23" s="20" t="s">
        <v>19</v>
      </c>
      <c r="H23" s="21">
        <v>15458</v>
      </c>
      <c r="I23" s="21">
        <v>15458</v>
      </c>
    </row>
    <row r="24" spans="1:9" s="18" customFormat="1" ht="105">
      <c r="A24" s="50" t="s">
        <v>52</v>
      </c>
      <c r="B24" s="55" t="s">
        <v>87</v>
      </c>
      <c r="C24" s="29">
        <v>41290</v>
      </c>
      <c r="D24" s="53" t="s">
        <v>30</v>
      </c>
      <c r="E24" s="20" t="s">
        <v>54</v>
      </c>
      <c r="F24" s="20" t="s">
        <v>58</v>
      </c>
      <c r="G24" s="20" t="s">
        <v>21</v>
      </c>
      <c r="H24" s="21">
        <v>1625</v>
      </c>
      <c r="I24" s="21">
        <v>0</v>
      </c>
    </row>
    <row r="25" spans="1:9" s="18" customFormat="1" ht="105">
      <c r="A25" s="50" t="s">
        <v>52</v>
      </c>
      <c r="B25" s="51" t="s">
        <v>88</v>
      </c>
      <c r="C25" s="52">
        <v>41290</v>
      </c>
      <c r="D25" s="53" t="s">
        <v>30</v>
      </c>
      <c r="E25" s="20" t="s">
        <v>54</v>
      </c>
      <c r="F25" s="20" t="s">
        <v>89</v>
      </c>
      <c r="G25" s="20" t="s">
        <v>21</v>
      </c>
      <c r="H25" s="21">
        <v>13936.3</v>
      </c>
      <c r="I25" s="21">
        <v>0</v>
      </c>
    </row>
    <row r="26" spans="1:9" s="18" customFormat="1" ht="105">
      <c r="A26" s="50" t="s">
        <v>52</v>
      </c>
      <c r="B26" s="51" t="s">
        <v>90</v>
      </c>
      <c r="C26" s="52">
        <v>41290</v>
      </c>
      <c r="D26" s="53" t="s">
        <v>30</v>
      </c>
      <c r="E26" s="20" t="s">
        <v>54</v>
      </c>
      <c r="F26" s="20" t="s">
        <v>91</v>
      </c>
      <c r="G26" s="20" t="s">
        <v>19</v>
      </c>
      <c r="H26" s="21">
        <v>14553.91</v>
      </c>
      <c r="I26" s="21">
        <v>14553.91</v>
      </c>
    </row>
    <row r="27" spans="1:9" s="18" customFormat="1">
      <c r="A27" s="50" t="s">
        <v>92</v>
      </c>
      <c r="B27" s="51" t="s">
        <v>93</v>
      </c>
      <c r="C27" s="52">
        <v>41290</v>
      </c>
      <c r="D27" s="57" t="s">
        <v>94</v>
      </c>
      <c r="E27" s="20" t="s">
        <v>94</v>
      </c>
      <c r="F27" s="20" t="s">
        <v>94</v>
      </c>
      <c r="G27" s="20" t="s">
        <v>94</v>
      </c>
      <c r="H27" s="21">
        <v>0</v>
      </c>
      <c r="I27" s="21">
        <v>0</v>
      </c>
    </row>
    <row r="28" spans="1:9" s="18" customFormat="1">
      <c r="A28" s="50" t="s">
        <v>92</v>
      </c>
      <c r="B28" s="51" t="s">
        <v>95</v>
      </c>
      <c r="C28" s="52">
        <v>41290</v>
      </c>
      <c r="D28" s="57" t="s">
        <v>94</v>
      </c>
      <c r="E28" s="20" t="s">
        <v>94</v>
      </c>
      <c r="F28" s="20" t="s">
        <v>94</v>
      </c>
      <c r="G28" s="20" t="s">
        <v>94</v>
      </c>
      <c r="H28" s="21">
        <v>0</v>
      </c>
      <c r="I28" s="21">
        <v>0</v>
      </c>
    </row>
    <row r="29" spans="1:9" s="18" customFormat="1">
      <c r="A29" s="50" t="s">
        <v>92</v>
      </c>
      <c r="B29" s="51" t="s">
        <v>96</v>
      </c>
      <c r="C29" s="52">
        <v>41290</v>
      </c>
      <c r="D29" s="57" t="s">
        <v>94</v>
      </c>
      <c r="E29" s="20" t="s">
        <v>94</v>
      </c>
      <c r="F29" s="20" t="s">
        <v>94</v>
      </c>
      <c r="G29" s="20" t="s">
        <v>94</v>
      </c>
      <c r="H29" s="21">
        <v>0</v>
      </c>
      <c r="I29" s="21">
        <v>0</v>
      </c>
    </row>
    <row r="30" spans="1:9" s="18" customFormat="1">
      <c r="A30" s="50" t="s">
        <v>92</v>
      </c>
      <c r="B30" s="51" t="s">
        <v>97</v>
      </c>
      <c r="C30" s="52">
        <v>41290</v>
      </c>
      <c r="D30" s="15" t="s">
        <v>92</v>
      </c>
      <c r="E30" s="20" t="s">
        <v>92</v>
      </c>
      <c r="F30" s="20" t="s">
        <v>92</v>
      </c>
      <c r="G30" s="20" t="s">
        <v>92</v>
      </c>
      <c r="H30" s="21">
        <v>0</v>
      </c>
      <c r="I30" s="21">
        <v>0</v>
      </c>
    </row>
    <row r="31" spans="1:9" s="18" customFormat="1">
      <c r="A31" s="50" t="s">
        <v>92</v>
      </c>
      <c r="B31" s="51" t="s">
        <v>98</v>
      </c>
      <c r="C31" s="52">
        <v>41290</v>
      </c>
      <c r="D31" s="15" t="s">
        <v>92</v>
      </c>
      <c r="E31" s="20" t="s">
        <v>92</v>
      </c>
      <c r="F31" s="20" t="s">
        <v>92</v>
      </c>
      <c r="G31" s="20" t="s">
        <v>92</v>
      </c>
      <c r="H31" s="21">
        <v>0</v>
      </c>
      <c r="I31" s="21">
        <v>0</v>
      </c>
    </row>
    <row r="32" spans="1:9" s="18" customFormat="1" ht="60">
      <c r="A32" s="50" t="s">
        <v>78</v>
      </c>
      <c r="B32" s="58" t="s">
        <v>99</v>
      </c>
      <c r="C32" s="59">
        <v>41290</v>
      </c>
      <c r="D32" s="60" t="s">
        <v>30</v>
      </c>
      <c r="E32" s="20" t="s">
        <v>80</v>
      </c>
      <c r="F32" s="20" t="s">
        <v>100</v>
      </c>
      <c r="G32" s="20" t="s">
        <v>23</v>
      </c>
      <c r="H32" s="21">
        <v>13125</v>
      </c>
      <c r="I32" s="21"/>
    </row>
    <row r="33" spans="1:9" s="18" customFormat="1" ht="60">
      <c r="A33" s="50" t="s">
        <v>101</v>
      </c>
      <c r="B33" s="51" t="s">
        <v>102</v>
      </c>
      <c r="C33" s="52">
        <v>41296</v>
      </c>
      <c r="D33" s="53" t="s">
        <v>30</v>
      </c>
      <c r="E33" s="20" t="s">
        <v>103</v>
      </c>
      <c r="F33" s="20" t="s">
        <v>104</v>
      </c>
      <c r="G33" s="20" t="s">
        <v>24</v>
      </c>
      <c r="H33" s="21">
        <v>24584.86</v>
      </c>
      <c r="I33" s="21">
        <v>0</v>
      </c>
    </row>
    <row r="34" spans="1:9" s="18" customFormat="1" ht="30">
      <c r="A34" s="50" t="s">
        <v>105</v>
      </c>
      <c r="B34" s="51" t="s">
        <v>106</v>
      </c>
      <c r="C34" s="52">
        <v>41296</v>
      </c>
      <c r="D34" s="15" t="s">
        <v>105</v>
      </c>
      <c r="E34" s="20" t="s">
        <v>105</v>
      </c>
      <c r="F34" s="20" t="s">
        <v>105</v>
      </c>
      <c r="G34" s="20" t="s">
        <v>105</v>
      </c>
      <c r="H34" s="21">
        <v>0</v>
      </c>
      <c r="I34" s="21">
        <v>0</v>
      </c>
    </row>
    <row r="35" spans="1:9" s="18" customFormat="1" ht="60">
      <c r="A35" s="50" t="s">
        <v>71</v>
      </c>
      <c r="B35" s="51" t="s">
        <v>107</v>
      </c>
      <c r="C35" s="52">
        <v>41297</v>
      </c>
      <c r="D35" s="53" t="s">
        <v>30</v>
      </c>
      <c r="E35" s="20" t="s">
        <v>73</v>
      </c>
      <c r="F35" s="20" t="s">
        <v>74</v>
      </c>
      <c r="G35" s="20" t="s">
        <v>19</v>
      </c>
      <c r="H35" s="21">
        <v>1292.8699999999999</v>
      </c>
      <c r="I35" s="21">
        <v>1292.8699999999999</v>
      </c>
    </row>
    <row r="36" spans="1:9" s="18" customFormat="1" ht="60">
      <c r="A36" s="50" t="s">
        <v>78</v>
      </c>
      <c r="B36" s="55" t="s">
        <v>39</v>
      </c>
      <c r="C36" s="29">
        <v>41297</v>
      </c>
      <c r="D36" s="53" t="s">
        <v>30</v>
      </c>
      <c r="E36" s="20" t="s">
        <v>80</v>
      </c>
      <c r="F36" s="20" t="s">
        <v>100</v>
      </c>
      <c r="G36" s="20" t="s">
        <v>24</v>
      </c>
      <c r="H36" s="21">
        <v>18888</v>
      </c>
      <c r="I36" s="21">
        <v>0</v>
      </c>
    </row>
    <row r="37" spans="1:9" s="18" customFormat="1" ht="30">
      <c r="A37" s="50" t="s">
        <v>105</v>
      </c>
      <c r="B37" s="51" t="s">
        <v>108</v>
      </c>
      <c r="C37" s="52">
        <v>41297</v>
      </c>
      <c r="D37" s="15" t="s">
        <v>105</v>
      </c>
      <c r="E37" s="20" t="s">
        <v>105</v>
      </c>
      <c r="F37" s="20" t="s">
        <v>105</v>
      </c>
      <c r="G37" s="20" t="s">
        <v>105</v>
      </c>
      <c r="H37" s="21">
        <v>0</v>
      </c>
      <c r="I37" s="21">
        <v>0</v>
      </c>
    </row>
    <row r="38" spans="1:9" s="18" customFormat="1" ht="45">
      <c r="A38" s="50" t="s">
        <v>67</v>
      </c>
      <c r="B38" s="51" t="s">
        <v>109</v>
      </c>
      <c r="C38" s="52">
        <v>41299</v>
      </c>
      <c r="D38" s="53" t="s">
        <v>30</v>
      </c>
      <c r="E38" s="20" t="s">
        <v>110</v>
      </c>
      <c r="F38" s="20" t="s">
        <v>111</v>
      </c>
      <c r="G38" s="20" t="s">
        <v>24</v>
      </c>
      <c r="H38" s="21">
        <v>198000</v>
      </c>
      <c r="I38" s="21">
        <v>0</v>
      </c>
    </row>
    <row r="39" spans="1:9" s="18" customFormat="1" ht="105">
      <c r="A39" s="50" t="s">
        <v>52</v>
      </c>
      <c r="B39" s="51" t="s">
        <v>112</v>
      </c>
      <c r="C39" s="52">
        <v>41302</v>
      </c>
      <c r="D39" s="53" t="s">
        <v>30</v>
      </c>
      <c r="E39" s="20" t="s">
        <v>54</v>
      </c>
      <c r="F39" s="20" t="s">
        <v>38</v>
      </c>
      <c r="G39" s="20" t="s">
        <v>19</v>
      </c>
      <c r="H39" s="21">
        <v>6734.37</v>
      </c>
      <c r="I39" s="21">
        <v>6734.37</v>
      </c>
    </row>
    <row r="40" spans="1:9" s="18" customFormat="1" ht="60">
      <c r="A40" s="50" t="s">
        <v>101</v>
      </c>
      <c r="B40" s="51" t="s">
        <v>113</v>
      </c>
      <c r="C40" s="52">
        <v>41303</v>
      </c>
      <c r="D40" s="53" t="s">
        <v>30</v>
      </c>
      <c r="E40" s="20" t="s">
        <v>114</v>
      </c>
      <c r="F40" s="20" t="s">
        <v>29</v>
      </c>
      <c r="G40" s="20" t="s">
        <v>22</v>
      </c>
      <c r="H40" s="21">
        <v>36344</v>
      </c>
      <c r="I40" s="21">
        <v>36344</v>
      </c>
    </row>
    <row r="41" spans="1:9" s="18" customFormat="1" ht="105">
      <c r="A41" s="50" t="s">
        <v>52</v>
      </c>
      <c r="B41" s="51" t="s">
        <v>115</v>
      </c>
      <c r="C41" s="52">
        <v>41303</v>
      </c>
      <c r="D41" s="53" t="s">
        <v>30</v>
      </c>
      <c r="E41" s="20" t="s">
        <v>54</v>
      </c>
      <c r="F41" s="20" t="s">
        <v>26</v>
      </c>
      <c r="G41" s="20" t="s">
        <v>19</v>
      </c>
      <c r="H41" s="21">
        <v>38704</v>
      </c>
      <c r="I41" s="21">
        <v>38704</v>
      </c>
    </row>
    <row r="42" spans="1:9" s="18" customFormat="1" ht="60">
      <c r="A42" s="50" t="s">
        <v>78</v>
      </c>
      <c r="B42" s="58" t="s">
        <v>116</v>
      </c>
      <c r="C42" s="59">
        <v>41303</v>
      </c>
      <c r="D42" s="60" t="s">
        <v>30</v>
      </c>
      <c r="E42" s="20" t="s">
        <v>80</v>
      </c>
      <c r="F42" s="20" t="s">
        <v>58</v>
      </c>
      <c r="G42" s="20" t="s">
        <v>21</v>
      </c>
      <c r="H42" s="21">
        <v>18952</v>
      </c>
      <c r="I42" s="21"/>
    </row>
    <row r="43" spans="1:9" s="18" customFormat="1" ht="75">
      <c r="A43" s="54" t="s">
        <v>56</v>
      </c>
      <c r="B43" s="55" t="s">
        <v>40</v>
      </c>
      <c r="C43" s="52">
        <v>41304</v>
      </c>
      <c r="D43" s="53" t="s">
        <v>30</v>
      </c>
      <c r="E43" s="20" t="s">
        <v>66</v>
      </c>
      <c r="F43" s="20" t="s">
        <v>58</v>
      </c>
      <c r="G43" s="20" t="s">
        <v>21</v>
      </c>
      <c r="H43" s="21">
        <v>22350.26</v>
      </c>
      <c r="I43" s="21">
        <v>0</v>
      </c>
    </row>
    <row r="44" spans="1:9" s="18" customFormat="1" ht="60">
      <c r="A44" s="50" t="s">
        <v>101</v>
      </c>
      <c r="B44" s="51" t="s">
        <v>117</v>
      </c>
      <c r="C44" s="52">
        <v>41304</v>
      </c>
      <c r="D44" s="53" t="s">
        <v>30</v>
      </c>
      <c r="E44" s="20" t="s">
        <v>114</v>
      </c>
      <c r="F44" s="20" t="s">
        <v>55</v>
      </c>
      <c r="G44" s="20" t="s">
        <v>21</v>
      </c>
      <c r="H44" s="21">
        <v>23417.1</v>
      </c>
      <c r="I44" s="21">
        <v>0</v>
      </c>
    </row>
    <row r="45" spans="1:9" s="18" customFormat="1" ht="105">
      <c r="A45" s="50" t="s">
        <v>52</v>
      </c>
      <c r="B45" s="55" t="s">
        <v>118</v>
      </c>
      <c r="C45" s="56">
        <v>41304</v>
      </c>
      <c r="D45" s="53" t="s">
        <v>30</v>
      </c>
      <c r="E45" s="20" t="s">
        <v>54</v>
      </c>
      <c r="F45" s="20" t="s">
        <v>58</v>
      </c>
      <c r="G45" s="20" t="s">
        <v>21</v>
      </c>
      <c r="H45" s="21">
        <v>15700</v>
      </c>
      <c r="I45" s="21">
        <v>0</v>
      </c>
    </row>
    <row r="46" spans="1:9" s="18" customFormat="1" ht="105">
      <c r="A46" s="50" t="s">
        <v>52</v>
      </c>
      <c r="B46" s="51" t="s">
        <v>119</v>
      </c>
      <c r="C46" s="52">
        <v>41304</v>
      </c>
      <c r="D46" s="53" t="s">
        <v>30</v>
      </c>
      <c r="E46" s="20" t="s">
        <v>54</v>
      </c>
      <c r="F46" s="20" t="s">
        <v>38</v>
      </c>
      <c r="G46" s="20" t="s">
        <v>19</v>
      </c>
      <c r="H46" s="21">
        <v>7497.12</v>
      </c>
      <c r="I46" s="21">
        <v>7497.12</v>
      </c>
    </row>
    <row r="47" spans="1:9" s="18" customFormat="1" ht="60">
      <c r="A47" s="32" t="s">
        <v>120</v>
      </c>
      <c r="B47" s="61" t="s">
        <v>121</v>
      </c>
      <c r="C47" s="9">
        <v>41304</v>
      </c>
      <c r="D47" s="60" t="s">
        <v>30</v>
      </c>
      <c r="E47" s="20" t="s">
        <v>122</v>
      </c>
      <c r="F47" s="20" t="s">
        <v>123</v>
      </c>
      <c r="G47" s="20" t="s">
        <v>124</v>
      </c>
      <c r="H47" s="21">
        <v>27319.95</v>
      </c>
      <c r="I47" s="21">
        <v>27319.95</v>
      </c>
    </row>
    <row r="48" spans="1:9" s="18" customFormat="1" ht="75">
      <c r="A48" s="32" t="s">
        <v>120</v>
      </c>
      <c r="B48" s="58" t="s">
        <v>121</v>
      </c>
      <c r="C48" s="9">
        <v>41304</v>
      </c>
      <c r="D48" s="60" t="s">
        <v>30</v>
      </c>
      <c r="E48" s="20" t="s">
        <v>125</v>
      </c>
      <c r="F48" s="20" t="s">
        <v>126</v>
      </c>
      <c r="G48" s="20" t="s">
        <v>19</v>
      </c>
      <c r="H48" s="21">
        <v>151866</v>
      </c>
      <c r="I48" s="21">
        <v>151866</v>
      </c>
    </row>
    <row r="49" spans="1:12" s="18" customFormat="1" ht="75">
      <c r="A49" s="32" t="s">
        <v>56</v>
      </c>
      <c r="B49" s="58" t="s">
        <v>121</v>
      </c>
      <c r="C49" s="9">
        <v>41304</v>
      </c>
      <c r="D49" s="60" t="s">
        <v>30</v>
      </c>
      <c r="E49" s="20" t="s">
        <v>127</v>
      </c>
      <c r="F49" s="20" t="s">
        <v>128</v>
      </c>
      <c r="G49" s="20" t="s">
        <v>21</v>
      </c>
      <c r="H49" s="21">
        <f>800+1760+1760</f>
        <v>4320</v>
      </c>
      <c r="I49" s="21"/>
    </row>
    <row r="50" spans="1:12" s="18" customFormat="1" ht="90">
      <c r="A50" s="32" t="s">
        <v>129</v>
      </c>
      <c r="B50" s="58" t="s">
        <v>121</v>
      </c>
      <c r="C50" s="9">
        <v>41304</v>
      </c>
      <c r="D50" s="60" t="s">
        <v>30</v>
      </c>
      <c r="E50" s="20" t="s">
        <v>130</v>
      </c>
      <c r="F50" s="20" t="s">
        <v>131</v>
      </c>
      <c r="G50" s="20" t="s">
        <v>19</v>
      </c>
      <c r="H50" s="21">
        <v>13570</v>
      </c>
      <c r="I50" s="21">
        <v>13570</v>
      </c>
    </row>
    <row r="51" spans="1:12" s="18" customFormat="1" ht="60">
      <c r="A51" s="32" t="s">
        <v>132</v>
      </c>
      <c r="B51" s="58" t="s">
        <v>121</v>
      </c>
      <c r="C51" s="9">
        <v>41304</v>
      </c>
      <c r="D51" s="60" t="s">
        <v>30</v>
      </c>
      <c r="E51" s="20" t="s">
        <v>133</v>
      </c>
      <c r="F51" s="20" t="s">
        <v>134</v>
      </c>
      <c r="G51" s="20" t="s">
        <v>19</v>
      </c>
      <c r="H51" s="21">
        <f>10620+3540</f>
        <v>14160</v>
      </c>
      <c r="I51" s="21">
        <f>10620+3540</f>
        <v>14160</v>
      </c>
    </row>
    <row r="52" spans="1:12" s="18" customFormat="1" ht="90">
      <c r="A52" s="32" t="s">
        <v>129</v>
      </c>
      <c r="B52" s="58" t="s">
        <v>121</v>
      </c>
      <c r="C52" s="9">
        <v>41304</v>
      </c>
      <c r="D52" s="60" t="s">
        <v>30</v>
      </c>
      <c r="E52" s="20" t="s">
        <v>135</v>
      </c>
      <c r="F52" s="20" t="s">
        <v>131</v>
      </c>
      <c r="G52" s="20" t="s">
        <v>19</v>
      </c>
      <c r="H52" s="21">
        <v>48380</v>
      </c>
      <c r="I52" s="21">
        <v>48380</v>
      </c>
    </row>
    <row r="53" spans="1:12" s="18" customFormat="1" ht="60">
      <c r="A53" s="32" t="s">
        <v>136</v>
      </c>
      <c r="B53" s="58" t="s">
        <v>121</v>
      </c>
      <c r="C53" s="9">
        <v>41304</v>
      </c>
      <c r="D53" s="60" t="s">
        <v>30</v>
      </c>
      <c r="E53" s="20" t="s">
        <v>137</v>
      </c>
      <c r="F53" s="20" t="s">
        <v>138</v>
      </c>
      <c r="G53" s="20" t="s">
        <v>19</v>
      </c>
      <c r="H53" s="21">
        <v>13004</v>
      </c>
      <c r="I53" s="21">
        <v>13004</v>
      </c>
    </row>
    <row r="54" spans="1:12" s="18" customFormat="1" ht="90">
      <c r="A54" s="32" t="s">
        <v>139</v>
      </c>
      <c r="B54" s="58" t="s">
        <v>121</v>
      </c>
      <c r="C54" s="9">
        <v>41304</v>
      </c>
      <c r="D54" s="60" t="s">
        <v>30</v>
      </c>
      <c r="E54" s="20" t="s">
        <v>140</v>
      </c>
      <c r="F54" s="20" t="s">
        <v>141</v>
      </c>
      <c r="G54" s="20" t="s">
        <v>19</v>
      </c>
      <c r="H54" s="21">
        <f>9280+9440</f>
        <v>18720</v>
      </c>
      <c r="I54" s="21">
        <f>9280+9440</f>
        <v>18720</v>
      </c>
    </row>
    <row r="55" spans="1:12" s="18" customFormat="1" ht="75">
      <c r="A55" s="32" t="s">
        <v>142</v>
      </c>
      <c r="B55" s="58" t="s">
        <v>121</v>
      </c>
      <c r="C55" s="9">
        <v>41304</v>
      </c>
      <c r="D55" s="60" t="s">
        <v>30</v>
      </c>
      <c r="E55" s="20" t="s">
        <v>143</v>
      </c>
      <c r="F55" s="20" t="s">
        <v>144</v>
      </c>
      <c r="G55" s="20" t="s">
        <v>18</v>
      </c>
      <c r="H55" s="21">
        <f>7670+35377.56</f>
        <v>43047.56</v>
      </c>
      <c r="I55" s="21"/>
    </row>
    <row r="56" spans="1:12" s="18" customFormat="1" ht="105">
      <c r="A56" s="63" t="s">
        <v>52</v>
      </c>
      <c r="B56" s="64" t="s">
        <v>145</v>
      </c>
      <c r="C56" s="9">
        <v>41304</v>
      </c>
      <c r="D56" s="60" t="s">
        <v>30</v>
      </c>
      <c r="E56" s="20" t="s">
        <v>146</v>
      </c>
      <c r="F56" s="20" t="s">
        <v>147</v>
      </c>
      <c r="G56" s="20" t="s">
        <v>124</v>
      </c>
      <c r="H56" s="21">
        <v>8260</v>
      </c>
      <c r="I56" s="21"/>
    </row>
    <row r="57" spans="1:12" s="18" customFormat="1" ht="60">
      <c r="A57" s="63" t="s">
        <v>101</v>
      </c>
      <c r="B57" s="58" t="s">
        <v>145</v>
      </c>
      <c r="C57" s="9">
        <v>41304</v>
      </c>
      <c r="D57" s="60" t="s">
        <v>30</v>
      </c>
      <c r="E57" s="20" t="s">
        <v>148</v>
      </c>
      <c r="F57" s="20" t="s">
        <v>149</v>
      </c>
      <c r="G57" s="20" t="s">
        <v>19</v>
      </c>
      <c r="H57" s="21">
        <v>5594.83</v>
      </c>
      <c r="I57" s="21">
        <v>5594.83</v>
      </c>
    </row>
    <row r="58" spans="1:12" s="18" customFormat="1" ht="60">
      <c r="A58" s="50" t="s">
        <v>78</v>
      </c>
      <c r="B58" s="7" t="s">
        <v>150</v>
      </c>
      <c r="C58" s="65">
        <v>41304</v>
      </c>
      <c r="D58" s="60" t="s">
        <v>30</v>
      </c>
      <c r="E58" s="20" t="s">
        <v>80</v>
      </c>
      <c r="F58" s="20" t="s">
        <v>58</v>
      </c>
      <c r="G58" s="20" t="s">
        <v>21</v>
      </c>
      <c r="H58" s="21">
        <v>39992</v>
      </c>
      <c r="I58" s="21"/>
    </row>
    <row r="59" spans="1:12" s="18" customFormat="1" ht="90">
      <c r="A59" s="50" t="s">
        <v>151</v>
      </c>
      <c r="B59" s="51" t="s">
        <v>152</v>
      </c>
      <c r="C59" s="52">
        <v>41305</v>
      </c>
      <c r="D59" s="53" t="s">
        <v>30</v>
      </c>
      <c r="E59" s="20" t="s">
        <v>153</v>
      </c>
      <c r="F59" s="20" t="s">
        <v>154</v>
      </c>
      <c r="G59" s="20" t="s">
        <v>19</v>
      </c>
      <c r="H59" s="21">
        <v>14750</v>
      </c>
      <c r="I59" s="21">
        <v>14750</v>
      </c>
    </row>
    <row r="60" spans="1:12" s="18" customFormat="1" ht="60">
      <c r="A60" s="50" t="s">
        <v>155</v>
      </c>
      <c r="B60" s="51" t="s">
        <v>156</v>
      </c>
      <c r="C60" s="52">
        <v>41305</v>
      </c>
      <c r="D60" s="53" t="s">
        <v>30</v>
      </c>
      <c r="E60" s="20" t="s">
        <v>157</v>
      </c>
      <c r="F60" s="20" t="s">
        <v>158</v>
      </c>
      <c r="G60" s="20" t="s">
        <v>19</v>
      </c>
      <c r="H60" s="21">
        <v>16600</v>
      </c>
      <c r="I60" s="21">
        <v>16600</v>
      </c>
    </row>
    <row r="61" spans="1:12" s="17" customFormat="1">
      <c r="A61" s="122" t="s">
        <v>10</v>
      </c>
      <c r="B61" s="123"/>
      <c r="C61" s="123"/>
      <c r="D61" s="123"/>
      <c r="E61" s="123"/>
      <c r="F61" s="123"/>
      <c r="G61" s="123"/>
      <c r="H61" s="34">
        <f>SUM(H9:H60)</f>
        <v>1376032.04</v>
      </c>
      <c r="I61" s="34">
        <f>SUM(I9:I60)</f>
        <v>744022.6</v>
      </c>
    </row>
    <row r="62" spans="1:12" s="17" customFormat="1">
      <c r="A62" s="35"/>
      <c r="B62" s="104"/>
      <c r="C62" s="104"/>
      <c r="D62" s="104"/>
      <c r="E62" s="104"/>
      <c r="I62" s="36"/>
      <c r="K62" s="19"/>
    </row>
    <row r="63" spans="1:12" s="17" customFormat="1">
      <c r="A63" s="35"/>
      <c r="B63" s="105"/>
      <c r="C63" s="105"/>
      <c r="D63" s="105"/>
      <c r="E63" s="105"/>
      <c r="F63" s="37"/>
      <c r="I63" s="36"/>
      <c r="K63" s="19"/>
    </row>
    <row r="64" spans="1:12" s="17" customFormat="1">
      <c r="A64" s="38"/>
      <c r="B64" s="39"/>
      <c r="D64" s="40"/>
      <c r="E64" s="40"/>
      <c r="F64" s="40"/>
      <c r="G64" s="41"/>
      <c r="H64" s="42"/>
      <c r="I64" s="39"/>
      <c r="J64" s="41"/>
      <c r="K64" s="43"/>
      <c r="L64" s="43"/>
    </row>
    <row r="65" spans="1:11" s="17" customFormat="1">
      <c r="A65" s="44" t="s">
        <v>11</v>
      </c>
      <c r="B65" s="106" t="s">
        <v>12</v>
      </c>
      <c r="C65" s="107"/>
      <c r="D65" s="107"/>
      <c r="E65" s="107"/>
      <c r="F65" s="107"/>
      <c r="G65" s="108"/>
      <c r="I65" s="36"/>
      <c r="K65" s="19"/>
    </row>
    <row r="66" spans="1:11" s="17" customFormat="1">
      <c r="A66" s="44"/>
      <c r="B66" s="109" t="s">
        <v>13</v>
      </c>
      <c r="C66" s="110"/>
      <c r="D66" s="111"/>
      <c r="E66" s="109" t="s">
        <v>14</v>
      </c>
      <c r="F66" s="111"/>
      <c r="G66" s="45" t="s">
        <v>15</v>
      </c>
      <c r="I66" s="36"/>
      <c r="K66" s="19"/>
    </row>
    <row r="67" spans="1:11" s="17" customFormat="1">
      <c r="B67" s="131" t="s">
        <v>16</v>
      </c>
      <c r="C67" s="132"/>
      <c r="D67" s="133"/>
      <c r="E67" s="115">
        <f>+I61</f>
        <v>744022.6</v>
      </c>
      <c r="F67" s="116"/>
      <c r="G67" s="46">
        <f>+E67/E69*100</f>
        <v>54.070150866545234</v>
      </c>
    </row>
    <row r="68" spans="1:11" s="17" customFormat="1" ht="36.75" customHeight="1">
      <c r="B68" s="131" t="s">
        <v>17</v>
      </c>
      <c r="C68" s="132"/>
      <c r="D68" s="133"/>
      <c r="E68" s="117">
        <f>+H61-E67</f>
        <v>632009.44000000006</v>
      </c>
      <c r="F68" s="118"/>
      <c r="G68" s="46">
        <f>+E68/E69*100</f>
        <v>45.929849133454773</v>
      </c>
      <c r="H68" s="25"/>
      <c r="J68" s="47"/>
    </row>
    <row r="69" spans="1:11" s="17" customFormat="1">
      <c r="B69" s="99" t="s">
        <v>10</v>
      </c>
      <c r="C69" s="100"/>
      <c r="D69" s="101"/>
      <c r="E69" s="102">
        <f>SUM(E67:E68)</f>
        <v>1376032.04</v>
      </c>
      <c r="F69" s="103"/>
      <c r="G69" s="48">
        <v>100.00000000000001</v>
      </c>
      <c r="J69" s="47"/>
    </row>
    <row r="70" spans="1:11" s="17" customFormat="1">
      <c r="J70" s="47"/>
    </row>
  </sheetData>
  <mergeCells count="19">
    <mergeCell ref="B67:D67"/>
    <mergeCell ref="E67:F67"/>
    <mergeCell ref="B68:D68"/>
    <mergeCell ref="B69:D69"/>
    <mergeCell ref="A6:I6"/>
    <mergeCell ref="A61:G61"/>
    <mergeCell ref="B1:H1"/>
    <mergeCell ref="B2:H2"/>
    <mergeCell ref="B3:H3"/>
    <mergeCell ref="E68:F68"/>
    <mergeCell ref="E69:F69"/>
    <mergeCell ref="A4:I4"/>
    <mergeCell ref="A5:I5"/>
    <mergeCell ref="A7:I7"/>
    <mergeCell ref="B62:E62"/>
    <mergeCell ref="B63:E63"/>
    <mergeCell ref="B65:G65"/>
    <mergeCell ref="B66:D66"/>
    <mergeCell ref="E66:F6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topLeftCell="A36" workbookViewId="0">
      <selection activeCell="H9" sqref="H9:I35"/>
    </sheetView>
  </sheetViews>
  <sheetFormatPr baseColWidth="10" defaultRowHeight="15"/>
  <cols>
    <col min="1" max="1" width="15" style="17" customWidth="1"/>
    <col min="2" max="2" width="21" style="17" customWidth="1"/>
    <col min="3" max="4" width="11.42578125" style="17"/>
    <col min="5" max="5" width="17.42578125" style="17" customWidth="1"/>
    <col min="6" max="6" width="13.42578125" style="17" customWidth="1"/>
    <col min="7" max="7" width="11.42578125" style="17"/>
    <col min="8" max="8" width="13.42578125" style="17" bestFit="1" customWidth="1"/>
    <col min="9" max="9" width="12" style="17" bestFit="1" customWidth="1"/>
    <col min="10" max="16384" width="11.42578125" style="17"/>
  </cols>
  <sheetData>
    <row r="1" spans="1:13">
      <c r="A1" s="5"/>
      <c r="B1" s="119" t="s">
        <v>0</v>
      </c>
      <c r="C1" s="128"/>
      <c r="D1" s="128"/>
      <c r="E1" s="128"/>
      <c r="F1" s="128"/>
      <c r="G1" s="128"/>
      <c r="H1" s="128"/>
      <c r="I1" s="6"/>
    </row>
    <row r="2" spans="1:13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13">
      <c r="A3" s="5"/>
      <c r="B3" s="121" t="s">
        <v>9</v>
      </c>
      <c r="C3" s="129"/>
      <c r="D3" s="129"/>
      <c r="E3" s="129"/>
      <c r="F3" s="129"/>
      <c r="G3" s="129"/>
      <c r="H3" s="129"/>
      <c r="I3" s="6"/>
    </row>
    <row r="4" spans="1:13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13">
      <c r="A5" s="125"/>
      <c r="B5" s="125"/>
      <c r="C5" s="125"/>
      <c r="D5" s="125"/>
      <c r="E5" s="125"/>
      <c r="F5" s="125"/>
      <c r="G5" s="125"/>
      <c r="H5" s="125"/>
      <c r="I5" s="125"/>
    </row>
    <row r="6" spans="1:13" ht="23.25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13">
      <c r="A7" s="126" t="s">
        <v>696</v>
      </c>
      <c r="B7" s="126"/>
      <c r="C7" s="126"/>
      <c r="D7" s="126"/>
      <c r="E7" s="126"/>
      <c r="F7" s="126"/>
      <c r="G7" s="126"/>
      <c r="H7" s="126"/>
      <c r="I7" s="126"/>
    </row>
    <row r="8" spans="1:13" ht="60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13" s="23" customFormat="1" ht="75">
      <c r="A9" s="33" t="s">
        <v>78</v>
      </c>
      <c r="B9" s="29" t="s">
        <v>671</v>
      </c>
      <c r="C9" s="24">
        <v>41620</v>
      </c>
      <c r="D9" s="20" t="s">
        <v>30</v>
      </c>
      <c r="E9" s="20" t="s">
        <v>672</v>
      </c>
      <c r="F9" s="20" t="s">
        <v>381</v>
      </c>
      <c r="G9" s="20" t="s">
        <v>18</v>
      </c>
      <c r="H9" s="21">
        <v>6667.3</v>
      </c>
      <c r="I9" s="21"/>
    </row>
    <row r="10" spans="1:13" s="22" customFormat="1" ht="45">
      <c r="A10" s="95" t="s">
        <v>167</v>
      </c>
      <c r="B10" s="29" t="s">
        <v>673</v>
      </c>
      <c r="C10" s="24">
        <v>41610</v>
      </c>
      <c r="D10" s="20" t="s">
        <v>30</v>
      </c>
      <c r="E10" s="20" t="s">
        <v>674</v>
      </c>
      <c r="F10" s="20" t="s">
        <v>675</v>
      </c>
      <c r="G10" s="20" t="s">
        <v>19</v>
      </c>
      <c r="H10" s="21">
        <v>252000</v>
      </c>
      <c r="I10" s="21">
        <v>252000</v>
      </c>
      <c r="J10" s="18"/>
      <c r="K10" s="18"/>
      <c r="L10" s="18"/>
      <c r="M10" s="18"/>
    </row>
    <row r="11" spans="1:13" s="23" customFormat="1" ht="30">
      <c r="A11" s="96"/>
      <c r="B11" s="29" t="s">
        <v>676</v>
      </c>
      <c r="C11" s="24">
        <v>41610</v>
      </c>
      <c r="D11" s="20" t="s">
        <v>30</v>
      </c>
      <c r="E11" s="20" t="s">
        <v>37</v>
      </c>
      <c r="F11" s="20" t="s">
        <v>37</v>
      </c>
      <c r="G11" s="20" t="s">
        <v>37</v>
      </c>
      <c r="H11" s="21">
        <v>0</v>
      </c>
      <c r="I11" s="21"/>
    </row>
    <row r="12" spans="1:13" s="23" customFormat="1" ht="45">
      <c r="A12" s="33" t="s">
        <v>78</v>
      </c>
      <c r="B12" s="29" t="s">
        <v>677</v>
      </c>
      <c r="C12" s="24">
        <v>41613</v>
      </c>
      <c r="D12" s="20" t="s">
        <v>30</v>
      </c>
      <c r="E12" s="20" t="s">
        <v>678</v>
      </c>
      <c r="F12" s="20" t="s">
        <v>540</v>
      </c>
      <c r="G12" s="20" t="s">
        <v>19</v>
      </c>
      <c r="H12" s="21">
        <v>6131.28</v>
      </c>
      <c r="I12" s="21">
        <v>6131.28</v>
      </c>
    </row>
    <row r="13" spans="1:13" s="23" customFormat="1" ht="45">
      <c r="A13" s="97" t="s">
        <v>679</v>
      </c>
      <c r="B13" s="29" t="s">
        <v>680</v>
      </c>
      <c r="C13" s="24">
        <v>41621</v>
      </c>
      <c r="D13" s="20" t="s">
        <v>30</v>
      </c>
      <c r="E13" s="20" t="s">
        <v>681</v>
      </c>
      <c r="F13" s="20" t="s">
        <v>661</v>
      </c>
      <c r="G13" s="20" t="s">
        <v>24</v>
      </c>
      <c r="H13" s="21">
        <v>36579.75</v>
      </c>
      <c r="I13" s="21">
        <v>0</v>
      </c>
    </row>
    <row r="14" spans="1:13" s="22" customFormat="1" ht="45">
      <c r="A14" s="95" t="s">
        <v>167</v>
      </c>
      <c r="B14" s="29" t="s">
        <v>682</v>
      </c>
      <c r="C14" s="24">
        <v>41646</v>
      </c>
      <c r="D14" s="20" t="s">
        <v>30</v>
      </c>
      <c r="E14" s="20" t="s">
        <v>674</v>
      </c>
      <c r="F14" s="20" t="s">
        <v>675</v>
      </c>
      <c r="G14" s="20" t="s">
        <v>19</v>
      </c>
      <c r="H14" s="21">
        <v>252000</v>
      </c>
      <c r="I14" s="21">
        <v>252000</v>
      </c>
      <c r="J14" s="18"/>
      <c r="K14" s="18"/>
      <c r="L14" s="18"/>
      <c r="M14" s="18"/>
    </row>
    <row r="15" spans="1:13" s="18" customFormat="1" ht="60">
      <c r="A15" s="90" t="s">
        <v>120</v>
      </c>
      <c r="B15" s="29" t="s">
        <v>121</v>
      </c>
      <c r="C15" s="24">
        <v>41613</v>
      </c>
      <c r="D15" s="20" t="s">
        <v>30</v>
      </c>
      <c r="E15" s="20" t="s">
        <v>500</v>
      </c>
      <c r="F15" s="20" t="s">
        <v>123</v>
      </c>
      <c r="G15" s="20" t="s">
        <v>124</v>
      </c>
      <c r="H15" s="21">
        <v>237319.95</v>
      </c>
      <c r="I15" s="21">
        <v>237319.95</v>
      </c>
    </row>
    <row r="16" spans="1:13" s="18" customFormat="1" ht="105">
      <c r="A16" s="90" t="s">
        <v>120</v>
      </c>
      <c r="B16" s="29" t="s">
        <v>121</v>
      </c>
      <c r="C16" s="24">
        <v>41624</v>
      </c>
      <c r="D16" s="20" t="s">
        <v>30</v>
      </c>
      <c r="E16" s="20" t="s">
        <v>502</v>
      </c>
      <c r="F16" s="20" t="s">
        <v>126</v>
      </c>
      <c r="G16" s="20" t="s">
        <v>19</v>
      </c>
      <c r="H16" s="21">
        <v>140184</v>
      </c>
      <c r="I16" s="21">
        <v>140184</v>
      </c>
    </row>
    <row r="17" spans="1:9" s="18" customFormat="1" ht="75">
      <c r="A17" s="90" t="s">
        <v>56</v>
      </c>
      <c r="B17" s="29" t="s">
        <v>121</v>
      </c>
      <c r="C17" s="24">
        <v>41624</v>
      </c>
      <c r="D17" s="20" t="s">
        <v>30</v>
      </c>
      <c r="E17" s="20" t="s">
        <v>504</v>
      </c>
      <c r="F17" s="20" t="s">
        <v>128</v>
      </c>
      <c r="G17" s="20" t="s">
        <v>21</v>
      </c>
      <c r="H17" s="21">
        <v>12191</v>
      </c>
      <c r="I17" s="21"/>
    </row>
    <row r="18" spans="1:9" s="18" customFormat="1" ht="150">
      <c r="A18" s="90" t="s">
        <v>129</v>
      </c>
      <c r="B18" s="29" t="s">
        <v>121</v>
      </c>
      <c r="C18" s="24">
        <v>41617</v>
      </c>
      <c r="D18" s="20" t="s">
        <v>30</v>
      </c>
      <c r="E18" s="20" t="s">
        <v>505</v>
      </c>
      <c r="F18" s="20" t="s">
        <v>131</v>
      </c>
      <c r="G18" s="20" t="s">
        <v>19</v>
      </c>
      <c r="H18" s="21">
        <v>0</v>
      </c>
      <c r="I18" s="21">
        <v>0</v>
      </c>
    </row>
    <row r="19" spans="1:9" s="18" customFormat="1" ht="90">
      <c r="A19" s="91" t="s">
        <v>132</v>
      </c>
      <c r="B19" s="29" t="s">
        <v>121</v>
      </c>
      <c r="C19" s="24">
        <v>41615</v>
      </c>
      <c r="D19" s="20" t="s">
        <v>30</v>
      </c>
      <c r="E19" s="20" t="s">
        <v>506</v>
      </c>
      <c r="F19" s="20" t="s">
        <v>134</v>
      </c>
      <c r="G19" s="20" t="s">
        <v>19</v>
      </c>
      <c r="H19" s="21">
        <v>14160</v>
      </c>
      <c r="I19" s="21">
        <v>14160</v>
      </c>
    </row>
    <row r="20" spans="1:9" s="18" customFormat="1" ht="150">
      <c r="A20" s="91" t="s">
        <v>129</v>
      </c>
      <c r="B20" s="29" t="s">
        <v>121</v>
      </c>
      <c r="C20" s="24">
        <v>41617</v>
      </c>
      <c r="D20" s="20" t="s">
        <v>30</v>
      </c>
      <c r="E20" s="20" t="s">
        <v>508</v>
      </c>
      <c r="F20" s="20" t="s">
        <v>444</v>
      </c>
      <c r="G20" s="20" t="s">
        <v>19</v>
      </c>
      <c r="H20" s="21">
        <v>63130</v>
      </c>
      <c r="I20" s="21">
        <v>63130</v>
      </c>
    </row>
    <row r="21" spans="1:9" s="18" customFormat="1" ht="135">
      <c r="A21" s="90" t="s">
        <v>136</v>
      </c>
      <c r="B21" s="29" t="s">
        <v>121</v>
      </c>
      <c r="C21" s="24">
        <v>41617</v>
      </c>
      <c r="D21" s="20" t="s">
        <v>30</v>
      </c>
      <c r="E21" s="20" t="s">
        <v>510</v>
      </c>
      <c r="F21" s="20" t="s">
        <v>138</v>
      </c>
      <c r="G21" s="20" t="s">
        <v>19</v>
      </c>
      <c r="H21" s="21">
        <v>13022</v>
      </c>
      <c r="I21" s="21">
        <v>13022</v>
      </c>
    </row>
    <row r="22" spans="1:9" s="18" customFormat="1" ht="33" customHeight="1">
      <c r="A22" s="127" t="s">
        <v>139</v>
      </c>
      <c r="B22" s="29" t="s">
        <v>121</v>
      </c>
      <c r="C22" s="24">
        <v>41617</v>
      </c>
      <c r="D22" s="20" t="s">
        <v>30</v>
      </c>
      <c r="E22" s="20" t="s">
        <v>512</v>
      </c>
      <c r="F22" s="20" t="s">
        <v>141</v>
      </c>
      <c r="G22" s="20" t="s">
        <v>19</v>
      </c>
      <c r="H22" s="21">
        <v>14301.6</v>
      </c>
      <c r="I22" s="21">
        <v>14301.6</v>
      </c>
    </row>
    <row r="23" spans="1:9" s="18" customFormat="1">
      <c r="A23" s="127"/>
      <c r="B23" s="29"/>
      <c r="C23" s="24"/>
      <c r="D23" s="20"/>
      <c r="E23" s="20"/>
      <c r="F23" s="20"/>
      <c r="G23" s="20"/>
      <c r="H23" s="21"/>
      <c r="I23" s="21"/>
    </row>
    <row r="24" spans="1:9" s="18" customFormat="1">
      <c r="A24" s="127"/>
      <c r="B24" s="29"/>
      <c r="C24" s="24"/>
      <c r="D24" s="20"/>
      <c r="E24" s="20"/>
      <c r="F24" s="20"/>
      <c r="G24" s="20"/>
      <c r="H24" s="21"/>
      <c r="I24" s="21"/>
    </row>
    <row r="25" spans="1:9" s="18" customFormat="1" ht="135">
      <c r="A25" s="91" t="s">
        <v>142</v>
      </c>
      <c r="B25" s="29" t="s">
        <v>121</v>
      </c>
      <c r="C25" s="24">
        <v>41620</v>
      </c>
      <c r="D25" s="20" t="s">
        <v>30</v>
      </c>
      <c r="E25" s="20" t="s">
        <v>514</v>
      </c>
      <c r="F25" s="20" t="s">
        <v>144</v>
      </c>
      <c r="G25" s="20" t="s">
        <v>18</v>
      </c>
      <c r="H25" s="21">
        <v>7670</v>
      </c>
      <c r="I25" s="21"/>
    </row>
    <row r="26" spans="1:9" s="18" customFormat="1" ht="60">
      <c r="A26" s="33" t="s">
        <v>78</v>
      </c>
      <c r="B26" s="29" t="s">
        <v>118</v>
      </c>
      <c r="C26" s="24">
        <v>41617</v>
      </c>
      <c r="D26" s="20" t="s">
        <v>30</v>
      </c>
      <c r="E26" s="20" t="s">
        <v>80</v>
      </c>
      <c r="F26" s="20" t="s">
        <v>58</v>
      </c>
      <c r="G26" s="20" t="s">
        <v>21</v>
      </c>
      <c r="H26" s="21">
        <v>0</v>
      </c>
      <c r="I26" s="21"/>
    </row>
    <row r="27" spans="1:9" s="23" customFormat="1" ht="60">
      <c r="A27" s="50" t="s">
        <v>71</v>
      </c>
      <c r="B27" s="29" t="s">
        <v>683</v>
      </c>
      <c r="C27" s="24">
        <v>41619</v>
      </c>
      <c r="D27" s="20" t="s">
        <v>30</v>
      </c>
      <c r="E27" s="20" t="s">
        <v>684</v>
      </c>
      <c r="F27" s="20" t="s">
        <v>381</v>
      </c>
      <c r="G27" s="20" t="s">
        <v>21</v>
      </c>
      <c r="H27" s="21">
        <v>4788</v>
      </c>
      <c r="I27" s="21"/>
    </row>
    <row r="28" spans="1:9" s="23" customFormat="1" ht="75">
      <c r="A28" s="32" t="s">
        <v>56</v>
      </c>
      <c r="B28" s="29" t="s">
        <v>685</v>
      </c>
      <c r="C28" s="24">
        <v>41610</v>
      </c>
      <c r="D28" s="20" t="s">
        <v>30</v>
      </c>
      <c r="E28" s="20" t="s">
        <v>686</v>
      </c>
      <c r="F28" s="20" t="s">
        <v>58</v>
      </c>
      <c r="G28" s="20" t="s">
        <v>21</v>
      </c>
      <c r="H28" s="21">
        <v>10725.74</v>
      </c>
      <c r="I28" s="21"/>
    </row>
    <row r="29" spans="1:9" s="23" customFormat="1" ht="90">
      <c r="A29" s="50" t="s">
        <v>71</v>
      </c>
      <c r="B29" s="29" t="s">
        <v>687</v>
      </c>
      <c r="C29" s="24">
        <v>41610</v>
      </c>
      <c r="D29" s="20" t="s">
        <v>30</v>
      </c>
      <c r="E29" s="20" t="s">
        <v>670</v>
      </c>
      <c r="F29" s="20" t="s">
        <v>58</v>
      </c>
      <c r="G29" s="20" t="s">
        <v>21</v>
      </c>
      <c r="H29" s="21">
        <v>6972.5</v>
      </c>
      <c r="I29" s="21"/>
    </row>
    <row r="30" spans="1:9" s="23" customFormat="1" ht="105">
      <c r="A30" s="32" t="s">
        <v>56</v>
      </c>
      <c r="B30" s="29" t="s">
        <v>688</v>
      </c>
      <c r="C30" s="24">
        <v>41624</v>
      </c>
      <c r="D30" s="20" t="s">
        <v>30</v>
      </c>
      <c r="E30" s="20" t="s">
        <v>689</v>
      </c>
      <c r="F30" s="20" t="s">
        <v>381</v>
      </c>
      <c r="G30" s="20" t="s">
        <v>21</v>
      </c>
      <c r="H30" s="21">
        <v>27791.1</v>
      </c>
      <c r="I30" s="21"/>
    </row>
    <row r="31" spans="1:9" s="23" customFormat="1" ht="75">
      <c r="A31" s="32" t="s">
        <v>56</v>
      </c>
      <c r="B31" s="29" t="s">
        <v>690</v>
      </c>
      <c r="C31" s="24">
        <v>41612</v>
      </c>
      <c r="D31" s="20" t="s">
        <v>30</v>
      </c>
      <c r="E31" s="20" t="s">
        <v>686</v>
      </c>
      <c r="F31" s="20" t="s">
        <v>381</v>
      </c>
      <c r="G31" s="20" t="s">
        <v>21</v>
      </c>
      <c r="H31" s="21">
        <v>18015.07</v>
      </c>
      <c r="I31" s="21"/>
    </row>
    <row r="32" spans="1:9" s="23" customFormat="1" ht="75">
      <c r="A32" s="98" t="s">
        <v>139</v>
      </c>
      <c r="B32" s="29" t="s">
        <v>691</v>
      </c>
      <c r="C32" s="24">
        <v>41613</v>
      </c>
      <c r="D32" s="20" t="s">
        <v>30</v>
      </c>
      <c r="E32" s="20" t="s">
        <v>692</v>
      </c>
      <c r="F32" s="20" t="s">
        <v>58</v>
      </c>
      <c r="G32" s="20" t="s">
        <v>21</v>
      </c>
      <c r="H32" s="21">
        <v>6700</v>
      </c>
      <c r="I32" s="21"/>
    </row>
    <row r="33" spans="1:12" s="23" customFormat="1" ht="75">
      <c r="A33" s="32" t="s">
        <v>56</v>
      </c>
      <c r="B33" s="29" t="s">
        <v>693</v>
      </c>
      <c r="C33" s="24">
        <v>41614</v>
      </c>
      <c r="D33" s="20" t="s">
        <v>30</v>
      </c>
      <c r="E33" s="20" t="s">
        <v>694</v>
      </c>
      <c r="F33" s="20" t="s">
        <v>58</v>
      </c>
      <c r="G33" s="20" t="s">
        <v>21</v>
      </c>
      <c r="H33" s="21">
        <v>5703</v>
      </c>
      <c r="I33" s="21"/>
    </row>
    <row r="34" spans="1:12" s="23" customFormat="1" ht="75">
      <c r="A34" s="32" t="s">
        <v>56</v>
      </c>
      <c r="B34" s="29" t="s">
        <v>695</v>
      </c>
      <c r="C34" s="24">
        <v>41619</v>
      </c>
      <c r="D34" s="20" t="s">
        <v>30</v>
      </c>
      <c r="E34" s="20" t="s">
        <v>686</v>
      </c>
      <c r="F34" s="20" t="s">
        <v>58</v>
      </c>
      <c r="G34" s="20" t="s">
        <v>21</v>
      </c>
      <c r="H34" s="21">
        <v>23901.88</v>
      </c>
      <c r="I34" s="21"/>
    </row>
    <row r="35" spans="1:12">
      <c r="A35" s="122" t="s">
        <v>10</v>
      </c>
      <c r="B35" s="123"/>
      <c r="C35" s="123"/>
      <c r="D35" s="123"/>
      <c r="E35" s="123"/>
      <c r="F35" s="123"/>
      <c r="G35" s="123"/>
      <c r="H35" s="34">
        <f>SUM(H9:H34)</f>
        <v>1159954.17</v>
      </c>
      <c r="I35" s="34">
        <f>SUM(I9:I34)</f>
        <v>992248.83</v>
      </c>
    </row>
    <row r="36" spans="1:12">
      <c r="A36" s="35"/>
      <c r="B36" s="104"/>
      <c r="C36" s="104"/>
      <c r="D36" s="104"/>
      <c r="E36" s="104"/>
      <c r="I36" s="36"/>
      <c r="K36" s="19"/>
    </row>
    <row r="37" spans="1:12">
      <c r="A37" s="35"/>
      <c r="B37" s="105"/>
      <c r="C37" s="105"/>
      <c r="D37" s="105"/>
      <c r="E37" s="105"/>
      <c r="F37" s="49"/>
      <c r="I37" s="36"/>
      <c r="K37" s="19"/>
    </row>
    <row r="38" spans="1:12">
      <c r="A38" s="38"/>
      <c r="B38" s="39"/>
      <c r="D38" s="40"/>
      <c r="E38" s="40"/>
      <c r="F38" s="40"/>
      <c r="G38" s="41"/>
      <c r="H38" s="42"/>
      <c r="I38" s="39"/>
      <c r="J38" s="41"/>
      <c r="K38" s="43"/>
      <c r="L38" s="43"/>
    </row>
    <row r="39" spans="1:12">
      <c r="A39" s="44" t="s">
        <v>11</v>
      </c>
      <c r="B39" s="106" t="s">
        <v>12</v>
      </c>
      <c r="C39" s="107"/>
      <c r="D39" s="107"/>
      <c r="E39" s="107"/>
      <c r="F39" s="107"/>
      <c r="G39" s="108"/>
      <c r="I39" s="36"/>
      <c r="K39" s="19"/>
    </row>
    <row r="40" spans="1:12">
      <c r="A40" s="44"/>
      <c r="B40" s="109" t="s">
        <v>13</v>
      </c>
      <c r="C40" s="110"/>
      <c r="D40" s="111"/>
      <c r="E40" s="109" t="s">
        <v>14</v>
      </c>
      <c r="F40" s="111"/>
      <c r="G40" s="45" t="s">
        <v>15</v>
      </c>
      <c r="I40" s="36"/>
      <c r="K40" s="19"/>
    </row>
    <row r="41" spans="1:12">
      <c r="B41" s="112" t="s">
        <v>16</v>
      </c>
      <c r="C41" s="113"/>
      <c r="D41" s="114"/>
      <c r="E41" s="115">
        <f>+I35</f>
        <v>992248.83</v>
      </c>
      <c r="F41" s="116"/>
      <c r="G41" s="46">
        <f>+E41/E43*100</f>
        <v>85.542071890650647</v>
      </c>
    </row>
    <row r="42" spans="1:12" ht="17.25">
      <c r="B42" s="112" t="s">
        <v>17</v>
      </c>
      <c r="C42" s="113"/>
      <c r="D42" s="114"/>
      <c r="E42" s="117">
        <f>+H35-E41</f>
        <v>167705.33999999997</v>
      </c>
      <c r="F42" s="118"/>
      <c r="G42" s="46">
        <f>+E42/E43*100</f>
        <v>14.457928109349352</v>
      </c>
      <c r="H42" s="25"/>
      <c r="J42" s="47"/>
    </row>
    <row r="43" spans="1:12">
      <c r="B43" s="99" t="s">
        <v>10</v>
      </c>
      <c r="C43" s="100"/>
      <c r="D43" s="101"/>
      <c r="E43" s="102">
        <f>SUM(E41:E42)</f>
        <v>1159954.17</v>
      </c>
      <c r="F43" s="103"/>
      <c r="G43" s="48">
        <v>100.00000000000001</v>
      </c>
      <c r="J43" s="47"/>
    </row>
    <row r="44" spans="1:12">
      <c r="J44" s="47"/>
    </row>
  </sheetData>
  <mergeCells count="20">
    <mergeCell ref="B40:D40"/>
    <mergeCell ref="E40:F40"/>
    <mergeCell ref="A22:A24"/>
    <mergeCell ref="B1:H1"/>
    <mergeCell ref="B2:H2"/>
    <mergeCell ref="B3:H3"/>
    <mergeCell ref="A4:I4"/>
    <mergeCell ref="A5:I5"/>
    <mergeCell ref="A6:I6"/>
    <mergeCell ref="A7:I7"/>
    <mergeCell ref="A35:G35"/>
    <mergeCell ref="B36:E36"/>
    <mergeCell ref="B37:E37"/>
    <mergeCell ref="B39:G39"/>
    <mergeCell ref="B41:D41"/>
    <mergeCell ref="E41:F41"/>
    <mergeCell ref="B42:D42"/>
    <mergeCell ref="E42:F42"/>
    <mergeCell ref="B43:D43"/>
    <mergeCell ref="E43:F4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topLeftCell="A18" workbookViewId="0">
      <selection activeCell="H9" sqref="H9:I25"/>
    </sheetView>
  </sheetViews>
  <sheetFormatPr baseColWidth="10" defaultRowHeight="15"/>
  <cols>
    <col min="1" max="1" width="15" style="17" customWidth="1"/>
    <col min="2" max="2" width="21" style="17" customWidth="1"/>
    <col min="3" max="4" width="11.42578125" style="17"/>
    <col min="5" max="5" width="17.42578125" style="17" customWidth="1"/>
    <col min="6" max="6" width="13.42578125" style="17" customWidth="1"/>
    <col min="7" max="7" width="11.42578125" style="17"/>
    <col min="8" max="8" width="13.42578125" style="17" bestFit="1" customWidth="1"/>
    <col min="9" max="9" width="12" style="17" bestFit="1" customWidth="1"/>
    <col min="10" max="16384" width="11.42578125" style="17"/>
  </cols>
  <sheetData>
    <row r="1" spans="1:16">
      <c r="A1" s="5"/>
      <c r="B1" s="119" t="s">
        <v>0</v>
      </c>
      <c r="C1" s="128"/>
      <c r="D1" s="128"/>
      <c r="E1" s="128"/>
      <c r="F1" s="128"/>
      <c r="G1" s="128"/>
      <c r="H1" s="128"/>
      <c r="I1" s="6"/>
    </row>
    <row r="2" spans="1:16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16">
      <c r="A3" s="5"/>
      <c r="B3" s="121" t="s">
        <v>9</v>
      </c>
      <c r="C3" s="129"/>
      <c r="D3" s="129"/>
      <c r="E3" s="129"/>
      <c r="F3" s="129"/>
      <c r="G3" s="129"/>
      <c r="H3" s="129"/>
      <c r="I3" s="6"/>
    </row>
    <row r="4" spans="1:16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16">
      <c r="A5" s="125"/>
      <c r="B5" s="125"/>
      <c r="C5" s="125"/>
      <c r="D5" s="125"/>
      <c r="E5" s="125"/>
      <c r="F5" s="125"/>
      <c r="G5" s="125"/>
      <c r="H5" s="125"/>
      <c r="I5" s="125"/>
    </row>
    <row r="6" spans="1:16" ht="23.25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16">
      <c r="A7" s="126" t="s">
        <v>697</v>
      </c>
      <c r="B7" s="126"/>
      <c r="C7" s="126"/>
      <c r="D7" s="126"/>
      <c r="E7" s="126"/>
      <c r="F7" s="126"/>
      <c r="G7" s="126"/>
      <c r="H7" s="126"/>
      <c r="I7" s="126"/>
    </row>
    <row r="8" spans="1:16" ht="60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16" s="22" customFormat="1" ht="45">
      <c r="A9" s="95" t="s">
        <v>167</v>
      </c>
      <c r="B9" s="29" t="s">
        <v>635</v>
      </c>
      <c r="C9" s="24">
        <v>41583</v>
      </c>
      <c r="D9" s="20" t="s">
        <v>30</v>
      </c>
      <c r="E9" s="20" t="s">
        <v>636</v>
      </c>
      <c r="F9" s="20" t="s">
        <v>637</v>
      </c>
      <c r="G9" s="20" t="s">
        <v>19</v>
      </c>
      <c r="H9" s="21">
        <v>252000</v>
      </c>
      <c r="I9" s="21">
        <v>252000</v>
      </c>
      <c r="J9" s="93"/>
      <c r="K9" s="93"/>
      <c r="L9" s="18"/>
      <c r="M9" s="18"/>
      <c r="N9" s="18"/>
      <c r="O9" s="18"/>
      <c r="P9" s="18"/>
    </row>
    <row r="10" spans="1:16" s="22" customFormat="1" ht="60">
      <c r="A10" s="50" t="s">
        <v>48</v>
      </c>
      <c r="B10" s="29" t="s">
        <v>638</v>
      </c>
      <c r="C10" s="24">
        <v>41583</v>
      </c>
      <c r="D10" s="20" t="s">
        <v>30</v>
      </c>
      <c r="E10" s="20" t="s">
        <v>639</v>
      </c>
      <c r="F10" s="20" t="s">
        <v>27</v>
      </c>
      <c r="G10" s="20" t="s">
        <v>19</v>
      </c>
      <c r="H10" s="21">
        <v>54749.64</v>
      </c>
      <c r="I10" s="21">
        <v>54749.64</v>
      </c>
      <c r="J10" s="93"/>
      <c r="K10" s="93"/>
      <c r="L10" s="18"/>
      <c r="M10" s="18"/>
      <c r="N10" s="18"/>
      <c r="O10" s="18"/>
      <c r="P10" s="18"/>
    </row>
    <row r="11" spans="1:16" s="22" customFormat="1" ht="60">
      <c r="A11" s="50" t="s">
        <v>151</v>
      </c>
      <c r="B11" s="29" t="s">
        <v>640</v>
      </c>
      <c r="C11" s="24">
        <v>41590</v>
      </c>
      <c r="D11" s="20" t="s">
        <v>30</v>
      </c>
      <c r="E11" s="20" t="s">
        <v>153</v>
      </c>
      <c r="F11" s="20" t="s">
        <v>641</v>
      </c>
      <c r="G11" s="20" t="s">
        <v>19</v>
      </c>
      <c r="H11" s="21">
        <v>10620</v>
      </c>
      <c r="I11" s="21">
        <v>10620</v>
      </c>
      <c r="J11" s="93"/>
      <c r="K11" s="93"/>
      <c r="L11" s="18"/>
      <c r="M11" s="18"/>
      <c r="N11" s="18"/>
      <c r="O11" s="18"/>
      <c r="P11" s="18"/>
    </row>
    <row r="12" spans="1:16" s="22" customFormat="1" ht="90">
      <c r="A12" s="50" t="s">
        <v>48</v>
      </c>
      <c r="B12" s="29" t="s">
        <v>642</v>
      </c>
      <c r="C12" s="24">
        <v>41590</v>
      </c>
      <c r="D12" s="20" t="s">
        <v>30</v>
      </c>
      <c r="E12" s="20" t="s">
        <v>643</v>
      </c>
      <c r="F12" s="20" t="s">
        <v>588</v>
      </c>
      <c r="G12" s="20" t="s">
        <v>22</v>
      </c>
      <c r="H12" s="21">
        <v>5900</v>
      </c>
      <c r="I12" s="21">
        <v>5900</v>
      </c>
      <c r="J12" s="93"/>
      <c r="K12" s="93"/>
      <c r="L12" s="18"/>
      <c r="M12" s="18"/>
      <c r="N12" s="18"/>
      <c r="O12" s="18"/>
      <c r="P12" s="18"/>
    </row>
    <row r="13" spans="1:16" s="22" customFormat="1" ht="45">
      <c r="A13" s="50" t="s">
        <v>179</v>
      </c>
      <c r="B13" s="29" t="s">
        <v>644</v>
      </c>
      <c r="C13" s="24">
        <v>41592</v>
      </c>
      <c r="D13" s="20" t="s">
        <v>30</v>
      </c>
      <c r="E13" s="20" t="s">
        <v>645</v>
      </c>
      <c r="F13" s="20" t="s">
        <v>323</v>
      </c>
      <c r="G13" s="20" t="s">
        <v>19</v>
      </c>
      <c r="H13" s="21">
        <v>14101</v>
      </c>
      <c r="I13" s="21">
        <v>14101</v>
      </c>
      <c r="J13" s="93"/>
      <c r="K13" s="93"/>
      <c r="L13" s="18"/>
      <c r="M13" s="18"/>
      <c r="N13" s="18"/>
      <c r="O13" s="18"/>
      <c r="P13" s="18"/>
    </row>
    <row r="14" spans="1:16" s="22" customFormat="1" ht="120">
      <c r="A14" s="54" t="s">
        <v>373</v>
      </c>
      <c r="B14" s="29" t="s">
        <v>646</v>
      </c>
      <c r="C14" s="24">
        <v>41597</v>
      </c>
      <c r="D14" s="20" t="s">
        <v>30</v>
      </c>
      <c r="E14" s="20" t="s">
        <v>647</v>
      </c>
      <c r="F14" s="20" t="s">
        <v>648</v>
      </c>
      <c r="G14" s="20" t="s">
        <v>19</v>
      </c>
      <c r="H14" s="21">
        <v>165328</v>
      </c>
      <c r="I14" s="21">
        <v>165328</v>
      </c>
      <c r="J14" s="93"/>
      <c r="K14" s="93"/>
      <c r="L14" s="18"/>
      <c r="M14" s="18"/>
      <c r="N14" s="18"/>
      <c r="O14" s="18"/>
      <c r="P14" s="18"/>
    </row>
    <row r="15" spans="1:16" s="22" customFormat="1" ht="105">
      <c r="A15" s="54" t="s">
        <v>373</v>
      </c>
      <c r="B15" s="29" t="s">
        <v>649</v>
      </c>
      <c r="C15" s="24">
        <v>41597</v>
      </c>
      <c r="D15" s="20" t="s">
        <v>30</v>
      </c>
      <c r="E15" s="20" t="s">
        <v>650</v>
      </c>
      <c r="F15" s="20" t="s">
        <v>651</v>
      </c>
      <c r="G15" s="20" t="s">
        <v>19</v>
      </c>
      <c r="H15" s="21">
        <v>80004</v>
      </c>
      <c r="I15" s="21">
        <v>80004</v>
      </c>
      <c r="J15" s="93"/>
      <c r="K15" s="93"/>
      <c r="L15" s="18"/>
      <c r="M15" s="18"/>
      <c r="N15" s="18"/>
      <c r="O15" s="18"/>
      <c r="P15" s="18"/>
    </row>
    <row r="16" spans="1:16" s="22" customFormat="1" ht="105">
      <c r="A16" s="33" t="s">
        <v>78</v>
      </c>
      <c r="B16" s="29" t="s">
        <v>652</v>
      </c>
      <c r="C16" s="24">
        <v>41597</v>
      </c>
      <c r="D16" s="20" t="s">
        <v>30</v>
      </c>
      <c r="E16" s="20" t="s">
        <v>653</v>
      </c>
      <c r="F16" s="20" t="s">
        <v>540</v>
      </c>
      <c r="G16" s="20" t="s">
        <v>19</v>
      </c>
      <c r="H16" s="21">
        <v>39081.25</v>
      </c>
      <c r="I16" s="21">
        <v>39081.25</v>
      </c>
      <c r="J16" s="93"/>
      <c r="K16" s="93"/>
      <c r="L16" s="18"/>
      <c r="M16" s="18"/>
      <c r="N16" s="18"/>
      <c r="O16" s="18"/>
      <c r="P16" s="18"/>
    </row>
    <row r="17" spans="1:16" s="22" customFormat="1" ht="45">
      <c r="A17" s="50"/>
      <c r="B17" s="29" t="s">
        <v>654</v>
      </c>
      <c r="C17" s="24">
        <v>41597</v>
      </c>
      <c r="D17" s="20" t="s">
        <v>30</v>
      </c>
      <c r="E17" s="20" t="s">
        <v>655</v>
      </c>
      <c r="F17" s="20" t="s">
        <v>368</v>
      </c>
      <c r="G17" s="20" t="s">
        <v>19</v>
      </c>
      <c r="H17" s="21">
        <v>34000.1</v>
      </c>
      <c r="I17" s="21">
        <v>34000.1</v>
      </c>
      <c r="J17" s="93"/>
      <c r="K17" s="93"/>
      <c r="L17" s="18"/>
      <c r="M17" s="18"/>
      <c r="N17" s="18"/>
      <c r="O17" s="18"/>
      <c r="P17" s="18"/>
    </row>
    <row r="18" spans="1:16" s="22" customFormat="1" ht="60">
      <c r="A18" s="33" t="s">
        <v>78</v>
      </c>
      <c r="B18" s="29" t="s">
        <v>656</v>
      </c>
      <c r="C18" s="24">
        <v>41599</v>
      </c>
      <c r="D18" s="20" t="s">
        <v>30</v>
      </c>
      <c r="E18" s="20" t="s">
        <v>525</v>
      </c>
      <c r="F18" s="20" t="s">
        <v>162</v>
      </c>
      <c r="G18" s="20" t="s">
        <v>19</v>
      </c>
      <c r="H18" s="21">
        <v>26988.959999999999</v>
      </c>
      <c r="I18" s="21">
        <v>26988.959999999999</v>
      </c>
      <c r="J18" s="93"/>
      <c r="K18" s="93"/>
      <c r="L18" s="18"/>
      <c r="M18" s="18"/>
      <c r="N18" s="18"/>
      <c r="O18" s="18"/>
      <c r="P18" s="18"/>
    </row>
    <row r="19" spans="1:16" s="22" customFormat="1" ht="90">
      <c r="A19" s="50" t="s">
        <v>52</v>
      </c>
      <c r="B19" s="29" t="s">
        <v>657</v>
      </c>
      <c r="C19" s="24">
        <v>41599</v>
      </c>
      <c r="D19" s="20" t="s">
        <v>30</v>
      </c>
      <c r="E19" s="20" t="s">
        <v>658</v>
      </c>
      <c r="F19" s="20" t="s">
        <v>35</v>
      </c>
      <c r="G19" s="20" t="s">
        <v>19</v>
      </c>
      <c r="H19" s="21">
        <v>36353.589999999997</v>
      </c>
      <c r="I19" s="21">
        <v>36353.589999999997</v>
      </c>
      <c r="J19" s="93"/>
      <c r="K19" s="93"/>
      <c r="L19" s="18"/>
      <c r="M19" s="18"/>
      <c r="N19" s="18"/>
      <c r="O19" s="18"/>
      <c r="P19" s="18"/>
    </row>
    <row r="20" spans="1:16" s="22" customFormat="1" ht="60">
      <c r="A20" s="54" t="s">
        <v>227</v>
      </c>
      <c r="B20" s="29" t="s">
        <v>659</v>
      </c>
      <c r="C20" s="24">
        <v>41599</v>
      </c>
      <c r="D20" s="20" t="s">
        <v>30</v>
      </c>
      <c r="E20" s="20" t="s">
        <v>660</v>
      </c>
      <c r="F20" s="20" t="s">
        <v>661</v>
      </c>
      <c r="G20" s="20" t="s">
        <v>18</v>
      </c>
      <c r="H20" s="21">
        <v>100000</v>
      </c>
      <c r="I20" s="21">
        <v>32450</v>
      </c>
      <c r="J20" s="93"/>
      <c r="K20" s="93"/>
      <c r="L20" s="18"/>
      <c r="M20" s="18"/>
      <c r="N20" s="18"/>
      <c r="O20" s="18"/>
      <c r="P20" s="18"/>
    </row>
    <row r="21" spans="1:16" s="22" customFormat="1" ht="75">
      <c r="A21" s="50" t="s">
        <v>48</v>
      </c>
      <c r="B21" s="29" t="s">
        <v>662</v>
      </c>
      <c r="C21" s="24">
        <v>41599</v>
      </c>
      <c r="D21" s="20" t="s">
        <v>30</v>
      </c>
      <c r="E21" s="20" t="s">
        <v>663</v>
      </c>
      <c r="F21" s="20" t="s">
        <v>664</v>
      </c>
      <c r="G21" s="20" t="s">
        <v>19</v>
      </c>
      <c r="H21" s="21">
        <v>32450</v>
      </c>
      <c r="I21" s="21">
        <v>51330</v>
      </c>
      <c r="J21" s="93"/>
      <c r="K21" s="93"/>
      <c r="L21" s="18"/>
      <c r="M21" s="18"/>
      <c r="N21" s="18"/>
      <c r="O21" s="18"/>
      <c r="P21" s="18"/>
    </row>
    <row r="22" spans="1:16" s="22" customFormat="1" ht="60">
      <c r="A22" s="50" t="s">
        <v>48</v>
      </c>
      <c r="B22" s="29" t="s">
        <v>665</v>
      </c>
      <c r="C22" s="24">
        <v>41604</v>
      </c>
      <c r="D22" s="20" t="s">
        <v>30</v>
      </c>
      <c r="E22" s="20" t="s">
        <v>582</v>
      </c>
      <c r="F22" s="20" t="s">
        <v>583</v>
      </c>
      <c r="G22" s="20" t="s">
        <v>19</v>
      </c>
      <c r="H22" s="21">
        <v>51330</v>
      </c>
      <c r="I22" s="21">
        <v>51330</v>
      </c>
      <c r="J22" s="93"/>
      <c r="K22" s="93"/>
      <c r="L22" s="18"/>
      <c r="M22" s="18"/>
      <c r="N22" s="18"/>
      <c r="O22" s="18"/>
      <c r="P22" s="18"/>
    </row>
    <row r="23" spans="1:16" s="22" customFormat="1" ht="75">
      <c r="A23" s="50" t="s">
        <v>48</v>
      </c>
      <c r="B23" s="29" t="s">
        <v>666</v>
      </c>
      <c r="C23" s="24">
        <v>41605</v>
      </c>
      <c r="D23" s="20" t="s">
        <v>30</v>
      </c>
      <c r="E23" s="20" t="s">
        <v>667</v>
      </c>
      <c r="F23" s="20" t="s">
        <v>668</v>
      </c>
      <c r="G23" s="20" t="s">
        <v>24</v>
      </c>
      <c r="H23" s="21">
        <v>98093.4</v>
      </c>
      <c r="I23" s="21"/>
      <c r="J23" s="93"/>
      <c r="K23" s="93"/>
      <c r="L23" s="18"/>
      <c r="M23" s="18"/>
      <c r="N23" s="18"/>
      <c r="O23" s="18"/>
      <c r="P23" s="18"/>
    </row>
    <row r="24" spans="1:16" s="23" customFormat="1" ht="90">
      <c r="A24" s="50" t="s">
        <v>71</v>
      </c>
      <c r="B24" s="29" t="s">
        <v>669</v>
      </c>
      <c r="C24" s="24">
        <v>41593</v>
      </c>
      <c r="D24" s="20" t="s">
        <v>30</v>
      </c>
      <c r="E24" s="20" t="s">
        <v>670</v>
      </c>
      <c r="F24" s="20" t="s">
        <v>381</v>
      </c>
      <c r="G24" s="20" t="s">
        <v>18</v>
      </c>
      <c r="H24" s="21">
        <v>10088.700000000001</v>
      </c>
      <c r="I24" s="21"/>
    </row>
    <row r="25" spans="1:16">
      <c r="A25" s="122" t="s">
        <v>10</v>
      </c>
      <c r="B25" s="123"/>
      <c r="C25" s="123"/>
      <c r="D25" s="123"/>
      <c r="E25" s="123"/>
      <c r="F25" s="123"/>
      <c r="G25" s="123"/>
      <c r="H25" s="34">
        <f>SUM(H9:H24)</f>
        <v>1011088.6399999999</v>
      </c>
      <c r="I25" s="34">
        <f>SUM(I9:I24)</f>
        <v>854236.53999999992</v>
      </c>
    </row>
    <row r="26" spans="1:16">
      <c r="A26" s="35"/>
      <c r="B26" s="104"/>
      <c r="C26" s="104"/>
      <c r="D26" s="104"/>
      <c r="E26" s="104"/>
      <c r="I26" s="36"/>
      <c r="K26" s="19"/>
    </row>
    <row r="27" spans="1:16">
      <c r="A27" s="35"/>
      <c r="B27" s="105"/>
      <c r="C27" s="105"/>
      <c r="D27" s="105"/>
      <c r="E27" s="105"/>
      <c r="F27" s="49"/>
      <c r="I27" s="36"/>
      <c r="K27" s="19"/>
    </row>
    <row r="28" spans="1:16">
      <c r="A28" s="38"/>
      <c r="B28" s="39"/>
      <c r="D28" s="40"/>
      <c r="E28" s="40"/>
      <c r="F28" s="40"/>
      <c r="G28" s="41"/>
      <c r="H28" s="42"/>
      <c r="I28" s="39"/>
      <c r="J28" s="41"/>
      <c r="K28" s="43"/>
      <c r="L28" s="43"/>
    </row>
    <row r="29" spans="1:16">
      <c r="A29" s="44" t="s">
        <v>11</v>
      </c>
      <c r="B29" s="106" t="s">
        <v>12</v>
      </c>
      <c r="C29" s="107"/>
      <c r="D29" s="107"/>
      <c r="E29" s="107"/>
      <c r="F29" s="107"/>
      <c r="G29" s="108"/>
      <c r="I29" s="36"/>
      <c r="K29" s="19"/>
    </row>
    <row r="30" spans="1:16">
      <c r="A30" s="44"/>
      <c r="B30" s="109" t="s">
        <v>13</v>
      </c>
      <c r="C30" s="110"/>
      <c r="D30" s="111"/>
      <c r="E30" s="109" t="s">
        <v>14</v>
      </c>
      <c r="F30" s="111"/>
      <c r="G30" s="45" t="s">
        <v>15</v>
      </c>
      <c r="I30" s="36"/>
      <c r="K30" s="19"/>
    </row>
    <row r="31" spans="1:16">
      <c r="B31" s="112" t="s">
        <v>16</v>
      </c>
      <c r="C31" s="113"/>
      <c r="D31" s="114"/>
      <c r="E31" s="115">
        <f>+I25</f>
        <v>854236.53999999992</v>
      </c>
      <c r="F31" s="116"/>
      <c r="G31" s="46">
        <f>+E31/E33*100</f>
        <v>84.48681017719673</v>
      </c>
    </row>
    <row r="32" spans="1:16" ht="17.25">
      <c r="B32" s="112" t="s">
        <v>17</v>
      </c>
      <c r="C32" s="113"/>
      <c r="D32" s="114"/>
      <c r="E32" s="117">
        <f>+H25-E31</f>
        <v>156852.09999999998</v>
      </c>
      <c r="F32" s="118"/>
      <c r="G32" s="46">
        <f>+E32/E33*100</f>
        <v>15.51318982280327</v>
      </c>
      <c r="H32" s="25"/>
      <c r="J32" s="47"/>
    </row>
    <row r="33" spans="2:10">
      <c r="B33" s="99" t="s">
        <v>10</v>
      </c>
      <c r="C33" s="100"/>
      <c r="D33" s="101"/>
      <c r="E33" s="102">
        <f>SUM(E31:E32)</f>
        <v>1011088.6399999999</v>
      </c>
      <c r="F33" s="103"/>
      <c r="G33" s="48">
        <v>100.00000000000001</v>
      </c>
      <c r="J33" s="47"/>
    </row>
    <row r="34" spans="2:10">
      <c r="J34" s="47"/>
    </row>
  </sheetData>
  <mergeCells count="19">
    <mergeCell ref="B30:D30"/>
    <mergeCell ref="E30:F30"/>
    <mergeCell ref="B1:H1"/>
    <mergeCell ref="B2:H2"/>
    <mergeCell ref="B3:H3"/>
    <mergeCell ref="A4:I4"/>
    <mergeCell ref="A5:I5"/>
    <mergeCell ref="A6:I6"/>
    <mergeCell ref="A7:I7"/>
    <mergeCell ref="A25:G25"/>
    <mergeCell ref="B26:E26"/>
    <mergeCell ref="B27:E27"/>
    <mergeCell ref="B29:G29"/>
    <mergeCell ref="B31:D31"/>
    <mergeCell ref="E31:F31"/>
    <mergeCell ref="B32:D32"/>
    <mergeCell ref="E32:F32"/>
    <mergeCell ref="B33:D33"/>
    <mergeCell ref="E33:F3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8"/>
  <sheetViews>
    <sheetView topLeftCell="A16" workbookViewId="0">
      <selection activeCell="H9" sqref="H9:I19"/>
    </sheetView>
  </sheetViews>
  <sheetFormatPr baseColWidth="10" defaultRowHeight="15"/>
  <cols>
    <col min="1" max="1" width="15" style="17" customWidth="1"/>
    <col min="2" max="2" width="21" style="17" customWidth="1"/>
    <col min="3" max="4" width="11.42578125" style="17"/>
    <col min="5" max="5" width="17.42578125" style="17" customWidth="1"/>
    <col min="6" max="6" width="13.42578125" style="17" customWidth="1"/>
    <col min="7" max="7" width="11.42578125" style="17"/>
    <col min="8" max="9" width="13.42578125" style="17" bestFit="1" customWidth="1"/>
    <col min="10" max="16384" width="11.42578125" style="17"/>
  </cols>
  <sheetData>
    <row r="1" spans="1:16">
      <c r="A1" s="5"/>
      <c r="B1" s="119" t="s">
        <v>0</v>
      </c>
      <c r="C1" s="128"/>
      <c r="D1" s="128"/>
      <c r="E1" s="128"/>
      <c r="F1" s="128"/>
      <c r="G1" s="128"/>
      <c r="H1" s="128"/>
      <c r="I1" s="6"/>
    </row>
    <row r="2" spans="1:16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16">
      <c r="A3" s="5"/>
      <c r="B3" s="121" t="s">
        <v>9</v>
      </c>
      <c r="C3" s="129"/>
      <c r="D3" s="129"/>
      <c r="E3" s="129"/>
      <c r="F3" s="129"/>
      <c r="G3" s="129"/>
      <c r="H3" s="129"/>
      <c r="I3" s="6"/>
    </row>
    <row r="4" spans="1:16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16">
      <c r="A5" s="125"/>
      <c r="B5" s="125"/>
      <c r="C5" s="125"/>
      <c r="D5" s="125"/>
      <c r="E5" s="125"/>
      <c r="F5" s="125"/>
      <c r="G5" s="125"/>
      <c r="H5" s="125"/>
      <c r="I5" s="125"/>
    </row>
    <row r="6" spans="1:16" ht="23.25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16">
      <c r="A7" s="126" t="s">
        <v>698</v>
      </c>
      <c r="B7" s="126"/>
      <c r="C7" s="126"/>
      <c r="D7" s="126"/>
      <c r="E7" s="126"/>
      <c r="F7" s="126"/>
      <c r="G7" s="126"/>
      <c r="H7" s="126"/>
      <c r="I7" s="126"/>
    </row>
    <row r="8" spans="1:16" ht="60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16" s="22" customFormat="1" ht="60">
      <c r="A9" s="95" t="s">
        <v>167</v>
      </c>
      <c r="B9" s="29" t="s">
        <v>609</v>
      </c>
      <c r="C9" s="24">
        <v>41550</v>
      </c>
      <c r="D9" s="20" t="s">
        <v>30</v>
      </c>
      <c r="E9" s="20" t="s">
        <v>553</v>
      </c>
      <c r="F9" s="20" t="s">
        <v>610</v>
      </c>
      <c r="G9" s="20" t="s">
        <v>19</v>
      </c>
      <c r="H9" s="21">
        <v>252000</v>
      </c>
      <c r="I9" s="21">
        <v>252000</v>
      </c>
      <c r="J9" s="18"/>
      <c r="K9" s="18"/>
      <c r="L9" s="18"/>
      <c r="M9" s="18"/>
      <c r="N9" s="18"/>
      <c r="O9" s="18"/>
      <c r="P9" s="18"/>
    </row>
    <row r="10" spans="1:16" s="22" customFormat="1" ht="60">
      <c r="A10" s="50" t="s">
        <v>48</v>
      </c>
      <c r="B10" s="29" t="s">
        <v>611</v>
      </c>
      <c r="C10" s="24">
        <v>41555</v>
      </c>
      <c r="D10" s="20" t="s">
        <v>30</v>
      </c>
      <c r="E10" s="20" t="s">
        <v>612</v>
      </c>
      <c r="F10" s="20" t="s">
        <v>29</v>
      </c>
      <c r="G10" s="20" t="s">
        <v>22</v>
      </c>
      <c r="H10" s="21">
        <v>20060</v>
      </c>
      <c r="I10" s="21">
        <v>20060</v>
      </c>
      <c r="J10" s="93"/>
      <c r="K10" s="93"/>
      <c r="L10" s="18"/>
      <c r="M10" s="18"/>
      <c r="N10" s="18"/>
      <c r="O10" s="18"/>
      <c r="P10" s="18"/>
    </row>
    <row r="11" spans="1:16" s="22" customFormat="1" ht="150">
      <c r="A11" s="50" t="s">
        <v>170</v>
      </c>
      <c r="B11" s="29" t="s">
        <v>613</v>
      </c>
      <c r="C11" s="24">
        <v>41563</v>
      </c>
      <c r="D11" s="20" t="s">
        <v>30</v>
      </c>
      <c r="E11" s="20" t="s">
        <v>614</v>
      </c>
      <c r="F11" s="20" t="s">
        <v>615</v>
      </c>
      <c r="G11" s="20" t="s">
        <v>19</v>
      </c>
      <c r="H11" s="21">
        <v>1051380</v>
      </c>
      <c r="I11" s="21">
        <v>1051380</v>
      </c>
      <c r="J11" s="93"/>
      <c r="K11" s="93"/>
      <c r="L11" s="18"/>
      <c r="M11" s="18"/>
      <c r="N11" s="18"/>
      <c r="O11" s="18"/>
      <c r="P11" s="18"/>
    </row>
    <row r="12" spans="1:16" s="22" customFormat="1" ht="45">
      <c r="A12" s="50" t="s">
        <v>48</v>
      </c>
      <c r="B12" s="29" t="s">
        <v>616</v>
      </c>
      <c r="C12" s="24">
        <v>41564</v>
      </c>
      <c r="D12" s="20" t="s">
        <v>30</v>
      </c>
      <c r="E12" s="20" t="s">
        <v>617</v>
      </c>
      <c r="F12" s="20" t="s">
        <v>549</v>
      </c>
      <c r="G12" s="20" t="s">
        <v>23</v>
      </c>
      <c r="H12" s="21">
        <v>2950</v>
      </c>
      <c r="I12" s="21"/>
      <c r="J12" s="93"/>
      <c r="K12" s="93"/>
      <c r="L12" s="18"/>
      <c r="M12" s="18"/>
      <c r="N12" s="18"/>
      <c r="O12" s="18"/>
      <c r="P12" s="18"/>
    </row>
    <row r="13" spans="1:16" s="22" customFormat="1" ht="60">
      <c r="A13" s="33" t="s">
        <v>78</v>
      </c>
      <c r="B13" s="29" t="s">
        <v>618</v>
      </c>
      <c r="C13" s="24">
        <v>41569</v>
      </c>
      <c r="D13" s="20" t="s">
        <v>30</v>
      </c>
      <c r="E13" s="20" t="s">
        <v>619</v>
      </c>
      <c r="F13" s="20" t="s">
        <v>620</v>
      </c>
      <c r="G13" s="20" t="s">
        <v>19</v>
      </c>
      <c r="H13" s="21">
        <v>8012.2</v>
      </c>
      <c r="I13" s="21">
        <v>8012.2</v>
      </c>
      <c r="J13" s="93"/>
      <c r="K13" s="93"/>
      <c r="L13" s="18"/>
      <c r="M13" s="18"/>
      <c r="N13" s="18"/>
      <c r="O13" s="18"/>
      <c r="P13" s="18"/>
    </row>
    <row r="14" spans="1:16" s="22" customFormat="1" ht="45">
      <c r="A14" s="50" t="s">
        <v>179</v>
      </c>
      <c r="B14" s="29" t="s">
        <v>621</v>
      </c>
      <c r="C14" s="24">
        <v>41569</v>
      </c>
      <c r="D14" s="20" t="s">
        <v>30</v>
      </c>
      <c r="E14" s="20" t="s">
        <v>622</v>
      </c>
      <c r="F14" s="20" t="s">
        <v>182</v>
      </c>
      <c r="G14" s="20" t="s">
        <v>23</v>
      </c>
      <c r="H14" s="21">
        <v>3671.19</v>
      </c>
      <c r="I14" s="21"/>
      <c r="J14" s="93"/>
      <c r="K14" s="93"/>
      <c r="L14" s="18"/>
      <c r="M14" s="18"/>
      <c r="N14" s="18"/>
      <c r="O14" s="18"/>
      <c r="P14" s="18"/>
    </row>
    <row r="15" spans="1:16" s="22" customFormat="1" ht="90">
      <c r="A15" s="50" t="s">
        <v>48</v>
      </c>
      <c r="B15" s="29" t="s">
        <v>623</v>
      </c>
      <c r="C15" s="24">
        <v>41569</v>
      </c>
      <c r="D15" s="20" t="s">
        <v>30</v>
      </c>
      <c r="E15" s="20" t="s">
        <v>624</v>
      </c>
      <c r="F15" s="20" t="s">
        <v>319</v>
      </c>
      <c r="G15" s="20" t="s">
        <v>625</v>
      </c>
      <c r="H15" s="21">
        <v>20296</v>
      </c>
      <c r="I15" s="21"/>
      <c r="J15" s="93"/>
      <c r="K15" s="93"/>
      <c r="L15" s="18"/>
      <c r="M15" s="18"/>
      <c r="N15" s="18"/>
      <c r="O15" s="18"/>
      <c r="P15" s="18"/>
    </row>
    <row r="16" spans="1:16" s="22" customFormat="1" ht="45">
      <c r="A16" s="33" t="s">
        <v>78</v>
      </c>
      <c r="B16" s="29" t="s">
        <v>626</v>
      </c>
      <c r="C16" s="24">
        <v>41569</v>
      </c>
      <c r="D16" s="20" t="s">
        <v>30</v>
      </c>
      <c r="E16" s="20" t="s">
        <v>627</v>
      </c>
      <c r="F16" s="20" t="s">
        <v>540</v>
      </c>
      <c r="G16" s="20" t="s">
        <v>19</v>
      </c>
      <c r="H16" s="21">
        <v>9534.4</v>
      </c>
      <c r="I16" s="21">
        <v>9534.4</v>
      </c>
      <c r="J16" s="93"/>
      <c r="K16" s="93"/>
      <c r="L16" s="18"/>
      <c r="M16" s="18"/>
      <c r="N16" s="18"/>
      <c r="O16" s="18"/>
      <c r="P16" s="18"/>
    </row>
    <row r="17" spans="1:16" s="22" customFormat="1" ht="60">
      <c r="A17" s="79" t="s">
        <v>628</v>
      </c>
      <c r="B17" s="29" t="s">
        <v>145</v>
      </c>
      <c r="C17" s="24">
        <v>41577</v>
      </c>
      <c r="D17" s="20" t="s">
        <v>30</v>
      </c>
      <c r="E17" s="20" t="s">
        <v>629</v>
      </c>
      <c r="F17" s="20" t="s">
        <v>630</v>
      </c>
      <c r="G17" s="20" t="s">
        <v>124</v>
      </c>
      <c r="H17" s="21">
        <v>2000</v>
      </c>
      <c r="I17" s="21">
        <v>2000</v>
      </c>
      <c r="J17" s="18"/>
      <c r="K17" s="18"/>
      <c r="L17" s="18"/>
      <c r="M17" s="18"/>
      <c r="N17" s="18"/>
      <c r="O17" s="18"/>
      <c r="P17" s="18"/>
    </row>
    <row r="18" spans="1:16" s="22" customFormat="1" ht="45">
      <c r="A18" s="50" t="s">
        <v>48</v>
      </c>
      <c r="B18" s="29" t="s">
        <v>631</v>
      </c>
      <c r="C18" s="24">
        <v>41578</v>
      </c>
      <c r="D18" s="20" t="s">
        <v>30</v>
      </c>
      <c r="E18" s="20" t="s">
        <v>632</v>
      </c>
      <c r="F18" s="20" t="s">
        <v>633</v>
      </c>
      <c r="G18" s="20" t="s">
        <v>634</v>
      </c>
      <c r="H18" s="21">
        <v>14726.4</v>
      </c>
      <c r="I18" s="21"/>
      <c r="J18" s="93"/>
      <c r="K18" s="93"/>
      <c r="L18" s="18"/>
      <c r="M18" s="18"/>
      <c r="N18" s="18"/>
      <c r="O18" s="18"/>
      <c r="P18" s="18"/>
    </row>
    <row r="19" spans="1:16">
      <c r="A19" s="122" t="s">
        <v>10</v>
      </c>
      <c r="B19" s="123"/>
      <c r="C19" s="123"/>
      <c r="D19" s="123"/>
      <c r="E19" s="123"/>
      <c r="F19" s="123"/>
      <c r="G19" s="123"/>
      <c r="H19" s="34">
        <f>SUM(H9:H18)</f>
        <v>1384630.1899999997</v>
      </c>
      <c r="I19" s="34">
        <f>SUM(I9:I18)</f>
        <v>1342986.5999999999</v>
      </c>
    </row>
    <row r="20" spans="1:16">
      <c r="A20" s="35"/>
      <c r="B20" s="104"/>
      <c r="C20" s="104"/>
      <c r="D20" s="104"/>
      <c r="E20" s="104"/>
      <c r="I20" s="36"/>
      <c r="K20" s="19"/>
    </row>
    <row r="21" spans="1:16">
      <c r="A21" s="35"/>
      <c r="B21" s="105"/>
      <c r="C21" s="105"/>
      <c r="D21" s="105"/>
      <c r="E21" s="105"/>
      <c r="F21" s="49"/>
      <c r="I21" s="36"/>
      <c r="K21" s="19"/>
    </row>
    <row r="22" spans="1:16">
      <c r="A22" s="38"/>
      <c r="B22" s="39"/>
      <c r="D22" s="40"/>
      <c r="E22" s="40"/>
      <c r="F22" s="40"/>
      <c r="G22" s="41"/>
      <c r="H22" s="42"/>
      <c r="I22" s="39"/>
      <c r="J22" s="41"/>
      <c r="K22" s="43"/>
      <c r="L22" s="43"/>
    </row>
    <row r="23" spans="1:16">
      <c r="A23" s="44" t="s">
        <v>11</v>
      </c>
      <c r="B23" s="106" t="s">
        <v>12</v>
      </c>
      <c r="C23" s="107"/>
      <c r="D23" s="107"/>
      <c r="E23" s="107"/>
      <c r="F23" s="107"/>
      <c r="G23" s="108"/>
      <c r="I23" s="36"/>
      <c r="K23" s="19"/>
    </row>
    <row r="24" spans="1:16">
      <c r="A24" s="44"/>
      <c r="B24" s="109" t="s">
        <v>13</v>
      </c>
      <c r="C24" s="110"/>
      <c r="D24" s="111"/>
      <c r="E24" s="109" t="s">
        <v>14</v>
      </c>
      <c r="F24" s="111"/>
      <c r="G24" s="45" t="s">
        <v>15</v>
      </c>
      <c r="I24" s="36"/>
      <c r="K24" s="19"/>
    </row>
    <row r="25" spans="1:16">
      <c r="B25" s="112" t="s">
        <v>16</v>
      </c>
      <c r="C25" s="113"/>
      <c r="D25" s="114"/>
      <c r="E25" s="115">
        <f>+I19</f>
        <v>1342986.5999999999</v>
      </c>
      <c r="F25" s="116"/>
      <c r="G25" s="46">
        <f>+E25/E27*100</f>
        <v>96.992439548064468</v>
      </c>
    </row>
    <row r="26" spans="1:16" ht="17.25">
      <c r="B26" s="112" t="s">
        <v>17</v>
      </c>
      <c r="C26" s="113"/>
      <c r="D26" s="114"/>
      <c r="E26" s="117">
        <f>+H19-E25</f>
        <v>41643.589999999851</v>
      </c>
      <c r="F26" s="118"/>
      <c r="G26" s="46">
        <f>+E26/E27*100</f>
        <v>3.0075604519355355</v>
      </c>
      <c r="H26" s="25"/>
      <c r="J26" s="47"/>
    </row>
    <row r="27" spans="1:16">
      <c r="B27" s="99" t="s">
        <v>10</v>
      </c>
      <c r="C27" s="100"/>
      <c r="D27" s="101"/>
      <c r="E27" s="102">
        <f>SUM(E25:E26)</f>
        <v>1384630.1899999997</v>
      </c>
      <c r="F27" s="103"/>
      <c r="G27" s="48">
        <v>100.00000000000001</v>
      </c>
      <c r="J27" s="47"/>
    </row>
    <row r="28" spans="1:16">
      <c r="J28" s="47"/>
    </row>
  </sheetData>
  <mergeCells count="19">
    <mergeCell ref="B24:D24"/>
    <mergeCell ref="E24:F24"/>
    <mergeCell ref="B1:H1"/>
    <mergeCell ref="B2:H2"/>
    <mergeCell ref="B3:H3"/>
    <mergeCell ref="A4:I4"/>
    <mergeCell ref="A5:I5"/>
    <mergeCell ref="A6:I6"/>
    <mergeCell ref="A7:I7"/>
    <mergeCell ref="A19:G19"/>
    <mergeCell ref="B20:E20"/>
    <mergeCell ref="B21:E21"/>
    <mergeCell ref="B23:G23"/>
    <mergeCell ref="B25:D25"/>
    <mergeCell ref="E25:F25"/>
    <mergeCell ref="B26:D26"/>
    <mergeCell ref="E26:F26"/>
    <mergeCell ref="B27:D27"/>
    <mergeCell ref="E27:F2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4"/>
  <sheetViews>
    <sheetView topLeftCell="A42" workbookViewId="0">
      <selection activeCell="H9" sqref="H9:I45"/>
    </sheetView>
  </sheetViews>
  <sheetFormatPr baseColWidth="10" defaultRowHeight="15"/>
  <cols>
    <col min="1" max="1" width="15" style="17" customWidth="1"/>
    <col min="2" max="2" width="21" style="17" customWidth="1"/>
    <col min="3" max="4" width="11.42578125" style="17"/>
    <col min="5" max="5" width="17.42578125" style="17" customWidth="1"/>
    <col min="6" max="6" width="13.42578125" style="17" customWidth="1"/>
    <col min="7" max="7" width="11.42578125" style="17"/>
    <col min="8" max="8" width="13.42578125" style="17" bestFit="1" customWidth="1"/>
    <col min="9" max="9" width="12" style="17" bestFit="1" customWidth="1"/>
    <col min="10" max="16384" width="11.42578125" style="17"/>
  </cols>
  <sheetData>
    <row r="1" spans="1:16">
      <c r="A1" s="5"/>
      <c r="B1" s="119" t="s">
        <v>0</v>
      </c>
      <c r="C1" s="128"/>
      <c r="D1" s="128"/>
      <c r="E1" s="128"/>
      <c r="F1" s="128"/>
      <c r="G1" s="128"/>
      <c r="H1" s="128"/>
      <c r="I1" s="6"/>
    </row>
    <row r="2" spans="1:16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16">
      <c r="A3" s="5"/>
      <c r="B3" s="121" t="s">
        <v>9</v>
      </c>
      <c r="C3" s="129"/>
      <c r="D3" s="129"/>
      <c r="E3" s="129"/>
      <c r="F3" s="129"/>
      <c r="G3" s="129"/>
      <c r="H3" s="129"/>
      <c r="I3" s="6"/>
    </row>
    <row r="4" spans="1:16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16">
      <c r="A5" s="125"/>
      <c r="B5" s="125"/>
      <c r="C5" s="125"/>
      <c r="D5" s="125"/>
      <c r="E5" s="125"/>
      <c r="F5" s="125"/>
      <c r="G5" s="125"/>
      <c r="H5" s="125"/>
      <c r="I5" s="125"/>
    </row>
    <row r="6" spans="1:16" ht="23.25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16">
      <c r="A7" s="126" t="s">
        <v>699</v>
      </c>
      <c r="B7" s="126"/>
      <c r="C7" s="126"/>
      <c r="D7" s="126"/>
      <c r="E7" s="126"/>
      <c r="F7" s="126"/>
      <c r="G7" s="126"/>
      <c r="H7" s="126"/>
      <c r="I7" s="126"/>
    </row>
    <row r="8" spans="1:16" ht="60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16" s="22" customFormat="1" ht="90">
      <c r="A9" s="50" t="s">
        <v>52</v>
      </c>
      <c r="B9" s="29" t="s">
        <v>543</v>
      </c>
      <c r="C9" s="24">
        <v>41520</v>
      </c>
      <c r="D9" s="20" t="s">
        <v>30</v>
      </c>
      <c r="E9" s="20" t="s">
        <v>544</v>
      </c>
      <c r="F9" s="20" t="s">
        <v>35</v>
      </c>
      <c r="G9" s="20" t="s">
        <v>19</v>
      </c>
      <c r="H9" s="21">
        <v>15402.92</v>
      </c>
      <c r="I9" s="21">
        <v>15402.92</v>
      </c>
      <c r="J9" s="18"/>
      <c r="K9" s="18"/>
      <c r="L9" s="18"/>
      <c r="M9" s="18"/>
      <c r="N9" s="18"/>
      <c r="O9" s="18"/>
      <c r="P9" s="18"/>
    </row>
    <row r="10" spans="1:16" s="22" customFormat="1" ht="75">
      <c r="A10" s="69" t="s">
        <v>56</v>
      </c>
      <c r="B10" s="29" t="s">
        <v>545</v>
      </c>
      <c r="C10" s="24">
        <v>41520</v>
      </c>
      <c r="D10" s="20" t="s">
        <v>30</v>
      </c>
      <c r="E10" s="20" t="s">
        <v>546</v>
      </c>
      <c r="F10" s="20" t="s">
        <v>58</v>
      </c>
      <c r="G10" s="20" t="s">
        <v>24</v>
      </c>
      <c r="H10" s="21">
        <v>1998.56</v>
      </c>
      <c r="I10" s="21"/>
      <c r="J10" s="93"/>
      <c r="K10" s="93"/>
      <c r="L10" s="18"/>
      <c r="M10" s="18"/>
      <c r="N10" s="18"/>
      <c r="O10" s="18"/>
      <c r="P10" s="18"/>
    </row>
    <row r="11" spans="1:16" s="22" customFormat="1" ht="60">
      <c r="A11" s="50" t="s">
        <v>48</v>
      </c>
      <c r="B11" s="29" t="s">
        <v>547</v>
      </c>
      <c r="C11" s="24">
        <v>41521</v>
      </c>
      <c r="D11" s="20" t="s">
        <v>30</v>
      </c>
      <c r="E11" s="20" t="s">
        <v>548</v>
      </c>
      <c r="F11" s="20" t="s">
        <v>549</v>
      </c>
      <c r="G11" s="20" t="s">
        <v>24</v>
      </c>
      <c r="H11" s="21">
        <v>3079.8</v>
      </c>
      <c r="I11" s="21"/>
      <c r="J11" s="18"/>
      <c r="K11" s="18"/>
      <c r="L11" s="18"/>
      <c r="M11" s="18"/>
      <c r="N11" s="18"/>
      <c r="O11" s="18"/>
      <c r="P11" s="18"/>
    </row>
    <row r="12" spans="1:16" s="22" customFormat="1" ht="60">
      <c r="A12" s="50" t="s">
        <v>179</v>
      </c>
      <c r="B12" s="29" t="s">
        <v>550</v>
      </c>
      <c r="C12" s="24">
        <v>41521</v>
      </c>
      <c r="D12" s="20" t="s">
        <v>30</v>
      </c>
      <c r="E12" s="20" t="s">
        <v>551</v>
      </c>
      <c r="F12" s="20" t="s">
        <v>36</v>
      </c>
      <c r="G12" s="20" t="s">
        <v>19</v>
      </c>
      <c r="H12" s="21">
        <v>264501.71999999997</v>
      </c>
      <c r="I12" s="21">
        <v>264501.71999999997</v>
      </c>
      <c r="J12" s="18"/>
      <c r="K12" s="18"/>
      <c r="L12" s="18"/>
      <c r="M12" s="18"/>
      <c r="N12" s="18"/>
      <c r="O12" s="18"/>
      <c r="P12" s="18"/>
    </row>
    <row r="13" spans="1:16" s="22" customFormat="1" ht="60">
      <c r="A13" s="30" t="s">
        <v>167</v>
      </c>
      <c r="B13" s="29" t="s">
        <v>552</v>
      </c>
      <c r="C13" s="24">
        <v>41522</v>
      </c>
      <c r="D13" s="20" t="s">
        <v>30</v>
      </c>
      <c r="E13" s="20" t="s">
        <v>553</v>
      </c>
      <c r="F13" s="20" t="s">
        <v>554</v>
      </c>
      <c r="G13" s="20" t="s">
        <v>19</v>
      </c>
      <c r="H13" s="21">
        <v>252000</v>
      </c>
      <c r="I13" s="21">
        <v>252000</v>
      </c>
      <c r="J13" s="18"/>
      <c r="K13" s="18"/>
      <c r="L13" s="18"/>
      <c r="M13" s="18"/>
      <c r="N13" s="18"/>
      <c r="O13" s="18"/>
      <c r="P13" s="18"/>
    </row>
    <row r="14" spans="1:16" s="22" customFormat="1" ht="75">
      <c r="A14" s="50" t="s">
        <v>179</v>
      </c>
      <c r="B14" s="29" t="s">
        <v>555</v>
      </c>
      <c r="C14" s="24">
        <v>41522</v>
      </c>
      <c r="D14" s="20" t="s">
        <v>30</v>
      </c>
      <c r="E14" s="20" t="s">
        <v>556</v>
      </c>
      <c r="F14" s="20" t="s">
        <v>455</v>
      </c>
      <c r="G14" s="20" t="s">
        <v>32</v>
      </c>
      <c r="H14" s="21">
        <v>55266.48</v>
      </c>
      <c r="I14" s="21"/>
      <c r="J14" s="18"/>
      <c r="K14" s="18"/>
      <c r="L14" s="18"/>
      <c r="M14" s="18"/>
      <c r="N14" s="18"/>
      <c r="O14" s="18"/>
      <c r="P14" s="18"/>
    </row>
    <row r="15" spans="1:16" s="22" customFormat="1" ht="90">
      <c r="A15" s="33" t="s">
        <v>78</v>
      </c>
      <c r="B15" s="29" t="s">
        <v>557</v>
      </c>
      <c r="C15" s="24">
        <v>41522</v>
      </c>
      <c r="D15" s="20" t="s">
        <v>30</v>
      </c>
      <c r="E15" s="20" t="s">
        <v>558</v>
      </c>
      <c r="F15" s="20" t="s">
        <v>58</v>
      </c>
      <c r="G15" s="20" t="s">
        <v>24</v>
      </c>
      <c r="H15" s="21">
        <v>47406.35</v>
      </c>
      <c r="I15" s="21"/>
      <c r="J15" s="93"/>
      <c r="K15" s="93"/>
      <c r="L15" s="18"/>
      <c r="M15" s="18"/>
      <c r="N15" s="18"/>
      <c r="O15" s="18"/>
      <c r="P15" s="18"/>
    </row>
    <row r="16" spans="1:16" s="22" customFormat="1" ht="60">
      <c r="A16" s="30" t="s">
        <v>167</v>
      </c>
      <c r="B16" s="29" t="s">
        <v>559</v>
      </c>
      <c r="C16" s="24">
        <v>41523</v>
      </c>
      <c r="D16" s="20" t="s">
        <v>30</v>
      </c>
      <c r="E16" s="20" t="s">
        <v>560</v>
      </c>
      <c r="F16" s="20" t="s">
        <v>561</v>
      </c>
      <c r="G16" s="20" t="s">
        <v>77</v>
      </c>
      <c r="H16" s="21">
        <v>209200</v>
      </c>
      <c r="I16" s="21"/>
      <c r="J16" s="18"/>
      <c r="K16" s="18"/>
      <c r="L16" s="18"/>
      <c r="M16" s="18"/>
      <c r="N16" s="18"/>
      <c r="O16" s="18"/>
      <c r="P16" s="18"/>
    </row>
    <row r="17" spans="1:16" s="22" customFormat="1" ht="75">
      <c r="A17" s="50" t="s">
        <v>48</v>
      </c>
      <c r="B17" s="29" t="s">
        <v>562</v>
      </c>
      <c r="C17" s="24">
        <v>41523</v>
      </c>
      <c r="D17" s="20" t="s">
        <v>30</v>
      </c>
      <c r="E17" s="20" t="s">
        <v>563</v>
      </c>
      <c r="F17" s="20" t="s">
        <v>564</v>
      </c>
      <c r="G17" s="20" t="s">
        <v>21</v>
      </c>
      <c r="H17" s="21">
        <v>5900</v>
      </c>
      <c r="I17" s="21"/>
      <c r="J17" s="18"/>
      <c r="K17" s="18"/>
      <c r="L17" s="18"/>
      <c r="M17" s="18"/>
      <c r="N17" s="18"/>
      <c r="O17" s="18"/>
      <c r="P17" s="18"/>
    </row>
    <row r="18" spans="1:16" s="22" customFormat="1" ht="45">
      <c r="A18" s="50" t="s">
        <v>71</v>
      </c>
      <c r="B18" s="29" t="s">
        <v>565</v>
      </c>
      <c r="C18" s="24">
        <v>41523</v>
      </c>
      <c r="D18" s="20" t="s">
        <v>30</v>
      </c>
      <c r="E18" s="20" t="s">
        <v>566</v>
      </c>
      <c r="F18" s="20" t="s">
        <v>34</v>
      </c>
      <c r="G18" s="20" t="s">
        <v>19</v>
      </c>
      <c r="H18" s="21">
        <v>123900</v>
      </c>
      <c r="I18" s="21">
        <v>123900</v>
      </c>
      <c r="J18" s="18"/>
      <c r="K18" s="18"/>
      <c r="L18" s="18"/>
      <c r="M18" s="18"/>
      <c r="N18" s="18"/>
      <c r="O18" s="18"/>
      <c r="P18" s="18"/>
    </row>
    <row r="19" spans="1:16" s="22" customFormat="1" ht="60">
      <c r="A19" s="50" t="s">
        <v>71</v>
      </c>
      <c r="B19" s="29" t="s">
        <v>567</v>
      </c>
      <c r="C19" s="24">
        <v>41527</v>
      </c>
      <c r="D19" s="20" t="s">
        <v>30</v>
      </c>
      <c r="E19" s="20" t="s">
        <v>568</v>
      </c>
      <c r="F19" s="20" t="s">
        <v>569</v>
      </c>
      <c r="G19" s="20" t="s">
        <v>19</v>
      </c>
      <c r="H19" s="21">
        <v>4329.72</v>
      </c>
      <c r="I19" s="21">
        <v>4329.72</v>
      </c>
      <c r="J19" s="18"/>
      <c r="K19" s="18"/>
      <c r="L19" s="18"/>
      <c r="M19" s="18"/>
      <c r="N19" s="18"/>
      <c r="O19" s="18"/>
      <c r="P19" s="18"/>
    </row>
    <row r="20" spans="1:16" s="22" customFormat="1" ht="60">
      <c r="A20" s="50" t="s">
        <v>101</v>
      </c>
      <c r="B20" s="29" t="s">
        <v>570</v>
      </c>
      <c r="C20" s="24">
        <v>41527</v>
      </c>
      <c r="D20" s="20" t="s">
        <v>30</v>
      </c>
      <c r="E20" s="20" t="s">
        <v>571</v>
      </c>
      <c r="F20" s="20" t="s">
        <v>572</v>
      </c>
      <c r="G20" s="20" t="s">
        <v>32</v>
      </c>
      <c r="H20" s="21">
        <v>73632</v>
      </c>
      <c r="I20" s="21"/>
      <c r="J20" s="18"/>
      <c r="K20" s="18"/>
      <c r="L20" s="18"/>
      <c r="M20" s="18"/>
      <c r="N20" s="18"/>
      <c r="O20" s="18"/>
      <c r="P20" s="18"/>
    </row>
    <row r="21" spans="1:16" s="22" customFormat="1" ht="60">
      <c r="A21" s="32" t="s">
        <v>56</v>
      </c>
      <c r="B21" s="29" t="s">
        <v>573</v>
      </c>
      <c r="C21" s="24">
        <v>41527</v>
      </c>
      <c r="D21" s="20" t="s">
        <v>30</v>
      </c>
      <c r="E21" s="20" t="s">
        <v>574</v>
      </c>
      <c r="F21" s="20" t="s">
        <v>58</v>
      </c>
      <c r="G21" s="20" t="s">
        <v>24</v>
      </c>
      <c r="H21" s="21">
        <v>26539.49</v>
      </c>
      <c r="I21" s="21"/>
      <c r="J21" s="93"/>
      <c r="K21" s="93"/>
      <c r="L21" s="18"/>
      <c r="M21" s="18"/>
      <c r="N21" s="18"/>
      <c r="O21" s="18"/>
      <c r="P21" s="18"/>
    </row>
    <row r="22" spans="1:16" s="22" customFormat="1" ht="60">
      <c r="A22" s="50" t="s">
        <v>71</v>
      </c>
      <c r="B22" s="29" t="s">
        <v>575</v>
      </c>
      <c r="C22" s="24">
        <v>41528</v>
      </c>
      <c r="D22" s="20" t="s">
        <v>30</v>
      </c>
      <c r="E22" s="20" t="s">
        <v>568</v>
      </c>
      <c r="F22" s="20" t="s">
        <v>576</v>
      </c>
      <c r="G22" s="20" t="s">
        <v>19</v>
      </c>
      <c r="H22" s="21">
        <v>10281.09</v>
      </c>
      <c r="I22" s="21">
        <v>10281.09</v>
      </c>
      <c r="J22" s="18"/>
      <c r="K22" s="18"/>
      <c r="L22" s="18"/>
      <c r="M22" s="18"/>
      <c r="N22" s="18"/>
      <c r="O22" s="18"/>
      <c r="P22" s="18"/>
    </row>
    <row r="23" spans="1:16" s="22" customFormat="1">
      <c r="A23" s="30"/>
      <c r="B23" s="29" t="s">
        <v>577</v>
      </c>
      <c r="C23" s="24">
        <v>41528</v>
      </c>
      <c r="D23" s="20" t="s">
        <v>578</v>
      </c>
      <c r="E23" s="20" t="s">
        <v>578</v>
      </c>
      <c r="F23" s="20" t="s">
        <v>578</v>
      </c>
      <c r="G23" s="20" t="s">
        <v>578</v>
      </c>
      <c r="H23" s="21">
        <v>0</v>
      </c>
      <c r="I23" s="21"/>
      <c r="J23" s="18"/>
      <c r="K23" s="18"/>
      <c r="L23" s="18"/>
      <c r="M23" s="18"/>
      <c r="N23" s="18"/>
      <c r="O23" s="18"/>
      <c r="P23" s="18"/>
    </row>
    <row r="24" spans="1:16" s="22" customFormat="1" ht="90">
      <c r="A24" s="50" t="s">
        <v>52</v>
      </c>
      <c r="B24" s="29" t="s">
        <v>579</v>
      </c>
      <c r="C24" s="24">
        <v>41529</v>
      </c>
      <c r="D24" s="20" t="s">
        <v>30</v>
      </c>
      <c r="E24" s="20" t="s">
        <v>580</v>
      </c>
      <c r="F24" s="20" t="s">
        <v>58</v>
      </c>
      <c r="G24" s="20" t="s">
        <v>24</v>
      </c>
      <c r="H24" s="21">
        <v>1995</v>
      </c>
      <c r="I24" s="21"/>
      <c r="J24" s="93"/>
      <c r="K24" s="93"/>
      <c r="L24" s="18"/>
      <c r="M24" s="18"/>
      <c r="N24" s="18"/>
      <c r="O24" s="18"/>
      <c r="P24" s="18"/>
    </row>
    <row r="25" spans="1:16" s="22" customFormat="1" ht="60">
      <c r="A25" s="50" t="s">
        <v>48</v>
      </c>
      <c r="B25" s="29" t="s">
        <v>581</v>
      </c>
      <c r="C25" s="24">
        <v>41530</v>
      </c>
      <c r="D25" s="20" t="s">
        <v>30</v>
      </c>
      <c r="E25" s="20" t="s">
        <v>582</v>
      </c>
      <c r="F25" s="20" t="s">
        <v>583</v>
      </c>
      <c r="G25" s="20" t="s">
        <v>19</v>
      </c>
      <c r="H25" s="21">
        <v>39530</v>
      </c>
      <c r="I25" s="21">
        <v>39530</v>
      </c>
      <c r="J25" s="18"/>
      <c r="K25" s="18"/>
      <c r="L25" s="18"/>
      <c r="M25" s="18"/>
      <c r="N25" s="18"/>
      <c r="O25" s="18"/>
      <c r="P25" s="18"/>
    </row>
    <row r="26" spans="1:16" s="22" customFormat="1" ht="60">
      <c r="A26" s="90" t="s">
        <v>120</v>
      </c>
      <c r="B26" s="29" t="s">
        <v>121</v>
      </c>
      <c r="C26" s="24">
        <v>41530</v>
      </c>
      <c r="D26" s="20" t="s">
        <v>30</v>
      </c>
      <c r="E26" s="20" t="s">
        <v>500</v>
      </c>
      <c r="F26" s="20" t="s">
        <v>123</v>
      </c>
      <c r="G26" s="20" t="s">
        <v>124</v>
      </c>
      <c r="H26" s="21">
        <v>27319.95</v>
      </c>
      <c r="I26" s="21">
        <v>27319.95</v>
      </c>
      <c r="J26" s="18"/>
      <c r="K26" s="18"/>
      <c r="L26" s="18"/>
      <c r="M26" s="18"/>
      <c r="N26" s="18"/>
    </row>
    <row r="27" spans="1:16" s="22" customFormat="1" ht="105">
      <c r="A27" s="86" t="s">
        <v>120</v>
      </c>
      <c r="B27" s="29" t="s">
        <v>121</v>
      </c>
      <c r="C27" s="24">
        <v>41530</v>
      </c>
      <c r="D27" s="20" t="s">
        <v>30</v>
      </c>
      <c r="E27" s="20" t="s">
        <v>502</v>
      </c>
      <c r="F27" s="20" t="s">
        <v>126</v>
      </c>
      <c r="G27" s="20" t="s">
        <v>19</v>
      </c>
      <c r="H27" s="21" t="s">
        <v>503</v>
      </c>
      <c r="I27" s="21" t="s">
        <v>503</v>
      </c>
      <c r="J27" s="93"/>
      <c r="K27" s="93"/>
      <c r="L27" s="18"/>
      <c r="M27" s="18"/>
      <c r="N27" s="18"/>
      <c r="O27" s="18"/>
      <c r="P27" s="18"/>
    </row>
    <row r="28" spans="1:16" s="22" customFormat="1" ht="75">
      <c r="A28" s="90" t="s">
        <v>56</v>
      </c>
      <c r="B28" s="29" t="s">
        <v>121</v>
      </c>
      <c r="C28" s="24">
        <v>41530</v>
      </c>
      <c r="D28" s="20" t="s">
        <v>30</v>
      </c>
      <c r="E28" s="20" t="s">
        <v>504</v>
      </c>
      <c r="F28" s="20" t="s">
        <v>128</v>
      </c>
      <c r="G28" s="20" t="s">
        <v>21</v>
      </c>
      <c r="H28" s="21">
        <v>8780</v>
      </c>
      <c r="I28" s="21"/>
      <c r="J28" s="93"/>
      <c r="K28" s="93"/>
      <c r="L28" s="18"/>
      <c r="M28" s="18"/>
      <c r="N28" s="18"/>
      <c r="O28" s="18"/>
      <c r="P28" s="18"/>
    </row>
    <row r="29" spans="1:16" s="22" customFormat="1" ht="90">
      <c r="A29" s="91" t="s">
        <v>132</v>
      </c>
      <c r="B29" s="29" t="s">
        <v>121</v>
      </c>
      <c r="C29" s="24">
        <v>41530</v>
      </c>
      <c r="D29" s="20" t="s">
        <v>30</v>
      </c>
      <c r="E29" s="20" t="s">
        <v>506</v>
      </c>
      <c r="F29" s="20" t="s">
        <v>134</v>
      </c>
      <c r="G29" s="20" t="s">
        <v>19</v>
      </c>
      <c r="H29" s="21" t="s">
        <v>507</v>
      </c>
      <c r="I29" s="21" t="s">
        <v>507</v>
      </c>
      <c r="J29" s="93"/>
      <c r="K29" s="93"/>
      <c r="L29" s="18"/>
      <c r="M29" s="18"/>
      <c r="N29" s="18"/>
      <c r="O29" s="18"/>
      <c r="P29" s="18"/>
    </row>
    <row r="30" spans="1:16" s="22" customFormat="1" ht="150">
      <c r="A30" s="91" t="s">
        <v>129</v>
      </c>
      <c r="B30" s="29" t="s">
        <v>121</v>
      </c>
      <c r="C30" s="24">
        <v>41530</v>
      </c>
      <c r="D30" s="20" t="s">
        <v>30</v>
      </c>
      <c r="E30" s="20" t="s">
        <v>508</v>
      </c>
      <c r="F30" s="20" t="s">
        <v>444</v>
      </c>
      <c r="G30" s="20" t="s">
        <v>19</v>
      </c>
      <c r="H30" s="21" t="s">
        <v>509</v>
      </c>
      <c r="I30" s="21" t="s">
        <v>509</v>
      </c>
      <c r="J30" s="93"/>
      <c r="K30" s="93"/>
      <c r="L30" s="18"/>
      <c r="M30" s="18"/>
      <c r="N30" s="18"/>
      <c r="O30" s="18"/>
      <c r="P30" s="18"/>
    </row>
    <row r="31" spans="1:16" s="22" customFormat="1" ht="135">
      <c r="A31" s="90" t="s">
        <v>136</v>
      </c>
      <c r="B31" s="29" t="s">
        <v>121</v>
      </c>
      <c r="C31" s="24">
        <v>41530</v>
      </c>
      <c r="D31" s="20" t="s">
        <v>30</v>
      </c>
      <c r="E31" s="20" t="s">
        <v>510</v>
      </c>
      <c r="F31" s="20" t="s">
        <v>138</v>
      </c>
      <c r="G31" s="20" t="s">
        <v>19</v>
      </c>
      <c r="H31" s="21" t="s">
        <v>511</v>
      </c>
      <c r="I31" s="21" t="s">
        <v>511</v>
      </c>
      <c r="J31" s="93"/>
      <c r="K31" s="93"/>
      <c r="L31" s="18"/>
      <c r="M31" s="18"/>
      <c r="N31" s="18"/>
      <c r="O31" s="18"/>
      <c r="P31" s="18"/>
    </row>
    <row r="32" spans="1:16" s="22" customFormat="1" ht="120">
      <c r="A32" s="91" t="s">
        <v>139</v>
      </c>
      <c r="B32" s="29" t="s">
        <v>121</v>
      </c>
      <c r="C32" s="24">
        <v>41530</v>
      </c>
      <c r="D32" s="20" t="s">
        <v>30</v>
      </c>
      <c r="E32" s="20" t="s">
        <v>512</v>
      </c>
      <c r="F32" s="20" t="s">
        <v>141</v>
      </c>
      <c r="G32" s="20" t="s">
        <v>19</v>
      </c>
      <c r="H32" s="21" t="s">
        <v>513</v>
      </c>
      <c r="I32" s="21" t="s">
        <v>513</v>
      </c>
      <c r="J32" s="93"/>
      <c r="K32" s="93"/>
      <c r="L32" s="18"/>
      <c r="M32" s="18"/>
      <c r="N32" s="18"/>
      <c r="O32" s="18"/>
      <c r="P32" s="18"/>
    </row>
    <row r="33" spans="1:16" s="22" customFormat="1" ht="90">
      <c r="A33" s="50" t="s">
        <v>52</v>
      </c>
      <c r="B33" s="29" t="s">
        <v>584</v>
      </c>
      <c r="C33" s="24">
        <v>41530</v>
      </c>
      <c r="D33" s="20" t="s">
        <v>30</v>
      </c>
      <c r="E33" s="20" t="s">
        <v>585</v>
      </c>
      <c r="F33" s="20" t="s">
        <v>58</v>
      </c>
      <c r="G33" s="20" t="s">
        <v>24</v>
      </c>
      <c r="H33" s="21">
        <v>4138</v>
      </c>
      <c r="I33" s="21"/>
      <c r="J33" s="93"/>
      <c r="K33" s="93"/>
      <c r="L33" s="18"/>
      <c r="M33" s="18"/>
      <c r="N33" s="18"/>
      <c r="O33" s="18"/>
      <c r="P33" s="18"/>
    </row>
    <row r="34" spans="1:16" s="22" customFormat="1" ht="90">
      <c r="A34" s="50" t="s">
        <v>48</v>
      </c>
      <c r="B34" s="29" t="s">
        <v>586</v>
      </c>
      <c r="C34" s="24">
        <v>41533</v>
      </c>
      <c r="D34" s="20" t="s">
        <v>30</v>
      </c>
      <c r="E34" s="20" t="s">
        <v>587</v>
      </c>
      <c r="F34" s="20" t="s">
        <v>588</v>
      </c>
      <c r="G34" s="20" t="s">
        <v>22</v>
      </c>
      <c r="H34" s="21">
        <v>4720</v>
      </c>
      <c r="I34" s="21">
        <v>4720</v>
      </c>
      <c r="J34" s="18"/>
      <c r="K34" s="18"/>
      <c r="L34" s="18"/>
      <c r="M34" s="18"/>
      <c r="N34" s="18"/>
      <c r="O34" s="18"/>
      <c r="P34" s="18"/>
    </row>
    <row r="35" spans="1:16" s="22" customFormat="1" ht="105">
      <c r="A35" s="50" t="s">
        <v>179</v>
      </c>
      <c r="B35" s="29" t="s">
        <v>589</v>
      </c>
      <c r="C35" s="24">
        <v>41534</v>
      </c>
      <c r="D35" s="20" t="s">
        <v>30</v>
      </c>
      <c r="E35" s="20" t="s">
        <v>590</v>
      </c>
      <c r="F35" s="20" t="s">
        <v>34</v>
      </c>
      <c r="G35" s="20" t="s">
        <v>19</v>
      </c>
      <c r="H35" s="21">
        <v>27806.7</v>
      </c>
      <c r="I35" s="21">
        <v>27806.7</v>
      </c>
      <c r="J35" s="18"/>
      <c r="K35" s="18"/>
      <c r="L35" s="18"/>
      <c r="M35" s="18"/>
      <c r="N35" s="18"/>
      <c r="O35" s="18"/>
      <c r="P35" s="18"/>
    </row>
    <row r="36" spans="1:16" s="22" customFormat="1" ht="75">
      <c r="A36" s="50" t="s">
        <v>101</v>
      </c>
      <c r="B36" s="29" t="s">
        <v>591</v>
      </c>
      <c r="C36" s="24">
        <v>41535</v>
      </c>
      <c r="D36" s="20" t="s">
        <v>30</v>
      </c>
      <c r="E36" s="20" t="s">
        <v>592</v>
      </c>
      <c r="F36" s="20" t="s">
        <v>593</v>
      </c>
      <c r="G36" s="20" t="s">
        <v>19</v>
      </c>
      <c r="H36" s="21">
        <v>17700</v>
      </c>
      <c r="I36" s="21">
        <v>17700</v>
      </c>
      <c r="J36" s="18"/>
      <c r="K36" s="18"/>
      <c r="L36" s="18"/>
      <c r="M36" s="18"/>
      <c r="N36" s="18"/>
      <c r="O36" s="18"/>
      <c r="P36" s="18"/>
    </row>
    <row r="37" spans="1:16" s="22" customFormat="1" ht="60">
      <c r="A37" s="50" t="s">
        <v>101</v>
      </c>
      <c r="B37" s="29" t="s">
        <v>594</v>
      </c>
      <c r="C37" s="24">
        <v>41535</v>
      </c>
      <c r="D37" s="20" t="s">
        <v>30</v>
      </c>
      <c r="E37" s="20" t="s">
        <v>595</v>
      </c>
      <c r="F37" s="20" t="s">
        <v>596</v>
      </c>
      <c r="G37" s="20" t="s">
        <v>19</v>
      </c>
      <c r="H37" s="21">
        <v>23364</v>
      </c>
      <c r="I37" s="21">
        <v>23364</v>
      </c>
      <c r="J37" s="18"/>
      <c r="K37" s="18"/>
      <c r="L37" s="18"/>
      <c r="M37" s="18"/>
      <c r="N37" s="18"/>
      <c r="O37" s="18"/>
      <c r="P37" s="18"/>
    </row>
    <row r="38" spans="1:16" s="22" customFormat="1" ht="90">
      <c r="A38" s="50" t="s">
        <v>52</v>
      </c>
      <c r="B38" s="29" t="s">
        <v>597</v>
      </c>
      <c r="C38" s="24">
        <v>41536</v>
      </c>
      <c r="D38" s="20" t="s">
        <v>30</v>
      </c>
      <c r="E38" s="20" t="s">
        <v>598</v>
      </c>
      <c r="F38" s="20" t="s">
        <v>599</v>
      </c>
      <c r="G38" s="20" t="s">
        <v>32</v>
      </c>
      <c r="H38" s="21">
        <v>23364</v>
      </c>
      <c r="I38" s="21"/>
      <c r="J38" s="18"/>
      <c r="K38" s="18"/>
      <c r="L38" s="18"/>
      <c r="M38" s="18"/>
      <c r="N38" s="18"/>
      <c r="O38" s="18"/>
      <c r="P38" s="18"/>
    </row>
    <row r="39" spans="1:16" s="22" customFormat="1" ht="135">
      <c r="A39" s="94" t="s">
        <v>142</v>
      </c>
      <c r="B39" s="29" t="s">
        <v>121</v>
      </c>
      <c r="C39" s="24">
        <v>41537</v>
      </c>
      <c r="D39" s="20" t="s">
        <v>30</v>
      </c>
      <c r="E39" s="20" t="s">
        <v>514</v>
      </c>
      <c r="F39" s="20" t="s">
        <v>144</v>
      </c>
      <c r="G39" s="20" t="s">
        <v>18</v>
      </c>
      <c r="H39" s="21">
        <v>31407.37</v>
      </c>
      <c r="I39" s="21"/>
      <c r="J39" s="93"/>
      <c r="K39" s="93"/>
      <c r="L39" s="18"/>
      <c r="M39" s="18"/>
      <c r="N39" s="18"/>
      <c r="O39" s="18"/>
      <c r="P39" s="18"/>
    </row>
    <row r="40" spans="1:16" s="22" customFormat="1" ht="60">
      <c r="A40" s="50" t="s">
        <v>71</v>
      </c>
      <c r="B40" s="29" t="s">
        <v>600</v>
      </c>
      <c r="C40" s="24">
        <v>41540</v>
      </c>
      <c r="D40" s="20" t="s">
        <v>30</v>
      </c>
      <c r="E40" s="20" t="s">
        <v>568</v>
      </c>
      <c r="F40" s="20" t="s">
        <v>601</v>
      </c>
      <c r="G40" s="20" t="s">
        <v>24</v>
      </c>
      <c r="H40" s="21">
        <v>6790.23</v>
      </c>
      <c r="I40" s="21"/>
      <c r="J40" s="18"/>
      <c r="K40" s="18"/>
      <c r="L40" s="18"/>
      <c r="M40" s="18"/>
      <c r="N40" s="18"/>
      <c r="O40" s="18"/>
      <c r="P40" s="18"/>
    </row>
    <row r="41" spans="1:16" s="22" customFormat="1" ht="90">
      <c r="A41" s="50" t="s">
        <v>52</v>
      </c>
      <c r="B41" s="29" t="s">
        <v>602</v>
      </c>
      <c r="C41" s="24">
        <v>41542</v>
      </c>
      <c r="D41" s="20" t="s">
        <v>30</v>
      </c>
      <c r="E41" s="20" t="s">
        <v>603</v>
      </c>
      <c r="F41" s="20" t="s">
        <v>35</v>
      </c>
      <c r="G41" s="20" t="s">
        <v>19</v>
      </c>
      <c r="H41" s="21">
        <v>1342.1</v>
      </c>
      <c r="I41" s="21">
        <v>1342.1</v>
      </c>
      <c r="J41" s="18"/>
      <c r="K41" s="18"/>
      <c r="L41" s="18"/>
      <c r="M41" s="18"/>
      <c r="N41" s="18"/>
      <c r="O41" s="18"/>
      <c r="P41" s="18"/>
    </row>
    <row r="42" spans="1:16" s="22" customFormat="1" ht="30">
      <c r="A42" s="50" t="s">
        <v>101</v>
      </c>
      <c r="B42" s="29" t="s">
        <v>604</v>
      </c>
      <c r="C42" s="24">
        <v>41542</v>
      </c>
      <c r="D42" s="20" t="s">
        <v>30</v>
      </c>
      <c r="E42" s="20" t="s">
        <v>605</v>
      </c>
      <c r="F42" s="20" t="s">
        <v>583</v>
      </c>
      <c r="G42" s="20" t="s">
        <v>23</v>
      </c>
      <c r="H42" s="21">
        <v>11564</v>
      </c>
      <c r="I42" s="21"/>
      <c r="J42" s="18"/>
      <c r="K42" s="18"/>
      <c r="L42" s="18"/>
      <c r="M42" s="18"/>
      <c r="N42" s="18"/>
      <c r="O42" s="18"/>
      <c r="P42" s="18"/>
    </row>
    <row r="43" spans="1:16" s="22" customFormat="1" ht="90">
      <c r="A43" s="50" t="s">
        <v>52</v>
      </c>
      <c r="B43" s="29" t="s">
        <v>606</v>
      </c>
      <c r="C43" s="24">
        <v>41543</v>
      </c>
      <c r="D43" s="20" t="s">
        <v>30</v>
      </c>
      <c r="E43" s="20" t="s">
        <v>607</v>
      </c>
      <c r="F43" s="20" t="s">
        <v>36</v>
      </c>
      <c r="G43" s="20" t="s">
        <v>19</v>
      </c>
      <c r="H43" s="21">
        <v>23128</v>
      </c>
      <c r="I43" s="21">
        <v>23128</v>
      </c>
      <c r="J43" s="18"/>
      <c r="K43" s="18"/>
      <c r="L43" s="18"/>
      <c r="M43" s="18"/>
      <c r="N43" s="18"/>
      <c r="O43" s="18"/>
      <c r="P43" s="18"/>
    </row>
    <row r="44" spans="1:16" s="22" customFormat="1" ht="75">
      <c r="A44" s="30"/>
      <c r="B44" s="29" t="s">
        <v>608</v>
      </c>
      <c r="C44" s="24">
        <v>41547</v>
      </c>
      <c r="D44" s="20" t="s">
        <v>30</v>
      </c>
      <c r="E44" s="20" t="s">
        <v>496</v>
      </c>
      <c r="F44" s="20" t="s">
        <v>497</v>
      </c>
      <c r="G44" s="20" t="s">
        <v>19</v>
      </c>
      <c r="H44" s="21">
        <v>10620</v>
      </c>
      <c r="I44" s="21">
        <v>10620</v>
      </c>
      <c r="J44" s="18"/>
      <c r="K44" s="18"/>
      <c r="L44" s="18"/>
      <c r="M44" s="18"/>
      <c r="N44" s="18"/>
      <c r="O44" s="18"/>
      <c r="P44" s="18"/>
    </row>
    <row r="45" spans="1:16">
      <c r="A45" s="122" t="s">
        <v>10</v>
      </c>
      <c r="B45" s="123"/>
      <c r="C45" s="123"/>
      <c r="D45" s="123"/>
      <c r="E45" s="123"/>
      <c r="F45" s="123"/>
      <c r="G45" s="123"/>
      <c r="H45" s="34">
        <f>SUM(H9:H44)</f>
        <v>1357007.48</v>
      </c>
      <c r="I45" s="34">
        <f>SUM(I9:I44)</f>
        <v>845946.19999999972</v>
      </c>
    </row>
    <row r="46" spans="1:16">
      <c r="A46" s="35"/>
      <c r="B46" s="104"/>
      <c r="C46" s="104"/>
      <c r="D46" s="104"/>
      <c r="E46" s="104"/>
      <c r="I46" s="36"/>
      <c r="K46" s="19"/>
    </row>
    <row r="47" spans="1:16">
      <c r="A47" s="35"/>
      <c r="B47" s="105"/>
      <c r="C47" s="105"/>
      <c r="D47" s="105"/>
      <c r="E47" s="105"/>
      <c r="F47" s="49"/>
      <c r="I47" s="36"/>
      <c r="K47" s="19"/>
    </row>
    <row r="48" spans="1:16">
      <c r="A48" s="38"/>
      <c r="B48" s="39"/>
      <c r="D48" s="40"/>
      <c r="E48" s="40"/>
      <c r="F48" s="40"/>
      <c r="G48" s="41"/>
      <c r="H48" s="42"/>
      <c r="I48" s="39"/>
      <c r="J48" s="41"/>
      <c r="K48" s="43"/>
      <c r="L48" s="43"/>
    </row>
    <row r="49" spans="1:11">
      <c r="A49" s="44" t="s">
        <v>11</v>
      </c>
      <c r="B49" s="106" t="s">
        <v>12</v>
      </c>
      <c r="C49" s="107"/>
      <c r="D49" s="107"/>
      <c r="E49" s="107"/>
      <c r="F49" s="107"/>
      <c r="G49" s="108"/>
      <c r="I49" s="36"/>
      <c r="K49" s="19"/>
    </row>
    <row r="50" spans="1:11">
      <c r="A50" s="44"/>
      <c r="B50" s="109" t="s">
        <v>13</v>
      </c>
      <c r="C50" s="110"/>
      <c r="D50" s="111"/>
      <c r="E50" s="109" t="s">
        <v>14</v>
      </c>
      <c r="F50" s="111"/>
      <c r="G50" s="45" t="s">
        <v>15</v>
      </c>
      <c r="I50" s="36"/>
      <c r="K50" s="19"/>
    </row>
    <row r="51" spans="1:11">
      <c r="B51" s="112" t="s">
        <v>16</v>
      </c>
      <c r="C51" s="113"/>
      <c r="D51" s="114"/>
      <c r="E51" s="115">
        <f>+I45</f>
        <v>845946.19999999972</v>
      </c>
      <c r="F51" s="116"/>
      <c r="G51" s="46">
        <f>+E51/E53*100</f>
        <v>62.339096318024701</v>
      </c>
    </row>
    <row r="52" spans="1:11" ht="17.25">
      <c r="B52" s="112" t="s">
        <v>17</v>
      </c>
      <c r="C52" s="113"/>
      <c r="D52" s="114"/>
      <c r="E52" s="117">
        <f>+H45-E51</f>
        <v>511061.28000000026</v>
      </c>
      <c r="F52" s="118"/>
      <c r="G52" s="46">
        <f>+E52/E53*100</f>
        <v>37.660903681975306</v>
      </c>
      <c r="H52" s="25"/>
      <c r="J52" s="47"/>
    </row>
    <row r="53" spans="1:11">
      <c r="B53" s="99" t="s">
        <v>10</v>
      </c>
      <c r="C53" s="100"/>
      <c r="D53" s="101"/>
      <c r="E53" s="102">
        <f>SUM(E51:E52)</f>
        <v>1357007.48</v>
      </c>
      <c r="F53" s="103"/>
      <c r="G53" s="48">
        <v>100.00000000000001</v>
      </c>
      <c r="J53" s="47"/>
    </row>
    <row r="54" spans="1:11">
      <c r="J54" s="47"/>
    </row>
  </sheetData>
  <mergeCells count="19">
    <mergeCell ref="B50:D50"/>
    <mergeCell ref="E50:F50"/>
    <mergeCell ref="B1:H1"/>
    <mergeCell ref="B2:H2"/>
    <mergeCell ref="B3:H3"/>
    <mergeCell ref="A4:I4"/>
    <mergeCell ref="A5:I5"/>
    <mergeCell ref="A6:I6"/>
    <mergeCell ref="A7:I7"/>
    <mergeCell ref="A45:G45"/>
    <mergeCell ref="B46:E46"/>
    <mergeCell ref="B47:E47"/>
    <mergeCell ref="B49:G49"/>
    <mergeCell ref="B51:D51"/>
    <mergeCell ref="E51:F51"/>
    <mergeCell ref="B52:D52"/>
    <mergeCell ref="E52:F52"/>
    <mergeCell ref="B53:D53"/>
    <mergeCell ref="E53:F5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4"/>
  <sheetViews>
    <sheetView topLeftCell="A39" workbookViewId="0">
      <selection activeCell="H9" sqref="H9:I45"/>
    </sheetView>
  </sheetViews>
  <sheetFormatPr baseColWidth="10" defaultRowHeight="15"/>
  <cols>
    <col min="1" max="1" width="15" style="17" customWidth="1"/>
    <col min="2" max="2" width="21" style="17" customWidth="1"/>
    <col min="3" max="4" width="11.42578125" style="17"/>
    <col min="5" max="5" width="17.42578125" style="17" customWidth="1"/>
    <col min="6" max="6" width="13.42578125" style="17" customWidth="1"/>
    <col min="7" max="7" width="11.42578125" style="17"/>
    <col min="8" max="8" width="13.42578125" style="17" bestFit="1" customWidth="1"/>
    <col min="9" max="9" width="12" style="17" bestFit="1" customWidth="1"/>
    <col min="10" max="16384" width="11.42578125" style="17"/>
  </cols>
  <sheetData>
    <row r="1" spans="1:16">
      <c r="A1" s="5"/>
      <c r="B1" s="119" t="s">
        <v>0</v>
      </c>
      <c r="C1" s="128"/>
      <c r="D1" s="128"/>
      <c r="E1" s="128"/>
      <c r="F1" s="128"/>
      <c r="G1" s="128"/>
      <c r="H1" s="128"/>
      <c r="I1" s="6"/>
    </row>
    <row r="2" spans="1:16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16">
      <c r="A3" s="5"/>
      <c r="B3" s="121" t="s">
        <v>9</v>
      </c>
      <c r="C3" s="129"/>
      <c r="D3" s="129"/>
      <c r="E3" s="129"/>
      <c r="F3" s="129"/>
      <c r="G3" s="129"/>
      <c r="H3" s="129"/>
      <c r="I3" s="6"/>
    </row>
    <row r="4" spans="1:16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16">
      <c r="A5" s="125"/>
      <c r="B5" s="125"/>
      <c r="C5" s="125"/>
      <c r="D5" s="125"/>
      <c r="E5" s="125"/>
      <c r="F5" s="125"/>
      <c r="G5" s="125"/>
      <c r="H5" s="125"/>
      <c r="I5" s="125"/>
    </row>
    <row r="6" spans="1:16" ht="23.25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16">
      <c r="A7" s="126" t="s">
        <v>700</v>
      </c>
      <c r="B7" s="126"/>
      <c r="C7" s="126"/>
      <c r="D7" s="126"/>
      <c r="E7" s="126"/>
      <c r="F7" s="126"/>
      <c r="G7" s="126"/>
      <c r="H7" s="126"/>
      <c r="I7" s="126"/>
    </row>
    <row r="8" spans="1:16" ht="60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16" s="18" customFormat="1" ht="60">
      <c r="A9" s="30" t="s">
        <v>167</v>
      </c>
      <c r="B9" s="82" t="s">
        <v>474</v>
      </c>
      <c r="C9" s="9">
        <v>41488</v>
      </c>
      <c r="D9" s="60" t="s">
        <v>30</v>
      </c>
      <c r="E9" s="20" t="s">
        <v>420</v>
      </c>
      <c r="F9" s="20" t="s">
        <v>475</v>
      </c>
      <c r="G9" s="20" t="s">
        <v>19</v>
      </c>
      <c r="H9" s="21">
        <v>247000</v>
      </c>
      <c r="I9" s="21">
        <v>247000</v>
      </c>
    </row>
    <row r="10" spans="1:16" s="18" customFormat="1" ht="75">
      <c r="A10" s="54" t="s">
        <v>56</v>
      </c>
      <c r="B10" s="88" t="s">
        <v>476</v>
      </c>
      <c r="C10" s="89">
        <v>41492</v>
      </c>
      <c r="D10" s="61" t="s">
        <v>30</v>
      </c>
      <c r="E10" s="20" t="s">
        <v>477</v>
      </c>
      <c r="F10" s="20" t="s">
        <v>58</v>
      </c>
      <c r="G10" s="20" t="s">
        <v>24</v>
      </c>
      <c r="H10" s="21">
        <v>9467.73</v>
      </c>
      <c r="I10" s="21"/>
    </row>
    <row r="11" spans="1:16" s="18" customFormat="1" ht="45">
      <c r="A11" s="50" t="s">
        <v>170</v>
      </c>
      <c r="B11" s="76" t="s">
        <v>478</v>
      </c>
      <c r="C11" s="24">
        <v>41492</v>
      </c>
      <c r="D11" s="61" t="s">
        <v>30</v>
      </c>
      <c r="E11" s="20" t="s">
        <v>479</v>
      </c>
      <c r="F11" s="20" t="s">
        <v>381</v>
      </c>
      <c r="G11" s="20" t="s">
        <v>24</v>
      </c>
      <c r="H11" s="21">
        <v>8004.6</v>
      </c>
      <c r="I11" s="21"/>
    </row>
    <row r="12" spans="1:16" s="18" customFormat="1" ht="45">
      <c r="A12" s="50" t="s">
        <v>170</v>
      </c>
      <c r="B12" s="76" t="s">
        <v>480</v>
      </c>
      <c r="C12" s="24">
        <v>41493</v>
      </c>
      <c r="D12" s="61" t="s">
        <v>30</v>
      </c>
      <c r="E12" s="20" t="s">
        <v>481</v>
      </c>
      <c r="F12" s="20" t="s">
        <v>381</v>
      </c>
      <c r="G12" s="20" t="s">
        <v>24</v>
      </c>
      <c r="H12" s="21">
        <v>8004.6</v>
      </c>
      <c r="I12" s="21"/>
    </row>
    <row r="13" spans="1:16" s="18" customFormat="1" ht="60">
      <c r="A13" s="50" t="s">
        <v>101</v>
      </c>
      <c r="B13" s="82" t="s">
        <v>482</v>
      </c>
      <c r="C13" s="9">
        <v>41494</v>
      </c>
      <c r="D13" s="60" t="s">
        <v>30</v>
      </c>
      <c r="E13" s="20" t="s">
        <v>483</v>
      </c>
      <c r="F13" s="20" t="s">
        <v>484</v>
      </c>
      <c r="G13" s="20" t="s">
        <v>19</v>
      </c>
      <c r="H13" s="21">
        <v>65448.09</v>
      </c>
      <c r="I13" s="21">
        <v>65448.09</v>
      </c>
    </row>
    <row r="14" spans="1:16" s="18" customFormat="1" ht="75">
      <c r="A14" s="33" t="s">
        <v>78</v>
      </c>
      <c r="B14" s="88" t="s">
        <v>485</v>
      </c>
      <c r="C14" s="89">
        <v>41494</v>
      </c>
      <c r="D14" s="61" t="s">
        <v>30</v>
      </c>
      <c r="E14" s="20" t="s">
        <v>486</v>
      </c>
      <c r="F14" s="20" t="s">
        <v>58</v>
      </c>
      <c r="G14" s="20" t="s">
        <v>24</v>
      </c>
      <c r="H14" s="21">
        <v>43756.35</v>
      </c>
      <c r="I14" s="21"/>
    </row>
    <row r="15" spans="1:16" s="22" customFormat="1" ht="60">
      <c r="A15" s="54" t="s">
        <v>56</v>
      </c>
      <c r="B15" s="88" t="s">
        <v>487</v>
      </c>
      <c r="C15" s="89">
        <v>41495</v>
      </c>
      <c r="D15" s="61" t="s">
        <v>30</v>
      </c>
      <c r="E15" s="20" t="s">
        <v>488</v>
      </c>
      <c r="F15" s="20" t="s">
        <v>58</v>
      </c>
      <c r="G15" s="20" t="s">
        <v>24</v>
      </c>
      <c r="H15" s="21">
        <v>23850.14</v>
      </c>
      <c r="I15" s="21"/>
      <c r="J15" s="18"/>
      <c r="K15" s="18"/>
      <c r="L15" s="18"/>
      <c r="M15" s="18"/>
      <c r="N15" s="18"/>
      <c r="O15" s="18"/>
      <c r="P15" s="18"/>
    </row>
    <row r="16" spans="1:16" s="22" customFormat="1" ht="90">
      <c r="A16" s="54" t="s">
        <v>56</v>
      </c>
      <c r="B16" s="88" t="s">
        <v>489</v>
      </c>
      <c r="C16" s="89">
        <v>41495</v>
      </c>
      <c r="D16" s="61" t="s">
        <v>30</v>
      </c>
      <c r="E16" s="20" t="s">
        <v>490</v>
      </c>
      <c r="F16" s="20" t="s">
        <v>58</v>
      </c>
      <c r="G16" s="20" t="s">
        <v>24</v>
      </c>
      <c r="H16" s="21">
        <v>9044.4699999999993</v>
      </c>
      <c r="I16" s="21"/>
      <c r="J16" s="18"/>
      <c r="K16" s="18"/>
      <c r="L16" s="18"/>
      <c r="M16" s="18"/>
      <c r="N16" s="18"/>
      <c r="O16" s="18"/>
      <c r="P16" s="18"/>
    </row>
    <row r="17" spans="1:16" s="18" customFormat="1" ht="60">
      <c r="A17" s="54" t="s">
        <v>56</v>
      </c>
      <c r="B17" s="88" t="s">
        <v>491</v>
      </c>
      <c r="C17" s="89">
        <v>41495</v>
      </c>
      <c r="D17" s="61" t="s">
        <v>30</v>
      </c>
      <c r="E17" s="20" t="s">
        <v>492</v>
      </c>
      <c r="F17" s="20" t="s">
        <v>58</v>
      </c>
      <c r="G17" s="20" t="s">
        <v>24</v>
      </c>
      <c r="H17" s="21">
        <v>4276.1000000000004</v>
      </c>
      <c r="I17" s="21"/>
    </row>
    <row r="18" spans="1:16" s="22" customFormat="1" ht="60">
      <c r="A18" s="50" t="s">
        <v>151</v>
      </c>
      <c r="B18" s="76" t="s">
        <v>493</v>
      </c>
      <c r="C18" s="24">
        <v>41495</v>
      </c>
      <c r="D18" s="61" t="s">
        <v>30</v>
      </c>
      <c r="E18" s="20" t="s">
        <v>494</v>
      </c>
      <c r="F18" s="20" t="s">
        <v>381</v>
      </c>
      <c r="G18" s="20" t="s">
        <v>24</v>
      </c>
      <c r="H18" s="21">
        <v>2834.65</v>
      </c>
      <c r="I18" s="21"/>
      <c r="J18" s="18"/>
      <c r="K18" s="18"/>
      <c r="L18" s="18"/>
      <c r="M18" s="18"/>
      <c r="N18" s="18"/>
      <c r="O18" s="18"/>
      <c r="P18" s="18"/>
    </row>
    <row r="19" spans="1:16" s="22" customFormat="1" ht="75">
      <c r="A19" s="50" t="s">
        <v>151</v>
      </c>
      <c r="B19" s="29" t="s">
        <v>495</v>
      </c>
      <c r="C19" s="24">
        <v>41498</v>
      </c>
      <c r="D19" s="20" t="s">
        <v>30</v>
      </c>
      <c r="E19" s="20" t="s">
        <v>496</v>
      </c>
      <c r="F19" s="20" t="s">
        <v>497</v>
      </c>
      <c r="G19" s="20" t="s">
        <v>19</v>
      </c>
      <c r="H19" s="21">
        <v>10620</v>
      </c>
      <c r="I19" s="21">
        <v>10620</v>
      </c>
      <c r="J19" s="18"/>
      <c r="K19" s="18"/>
      <c r="L19" s="18"/>
      <c r="M19" s="18"/>
      <c r="N19" s="18"/>
      <c r="O19" s="18"/>
      <c r="P19" s="18"/>
    </row>
    <row r="20" spans="1:16" s="18" customFormat="1" ht="45">
      <c r="A20" s="50" t="s">
        <v>179</v>
      </c>
      <c r="B20" s="29" t="s">
        <v>498</v>
      </c>
      <c r="C20" s="24">
        <v>41498</v>
      </c>
      <c r="D20" s="20" t="s">
        <v>30</v>
      </c>
      <c r="E20" s="20" t="s">
        <v>499</v>
      </c>
      <c r="F20" s="20" t="s">
        <v>198</v>
      </c>
      <c r="G20" s="20" t="s">
        <v>23</v>
      </c>
      <c r="H20" s="21">
        <v>125646.27</v>
      </c>
      <c r="I20" s="21"/>
    </row>
    <row r="21" spans="1:16" s="22" customFormat="1" ht="60">
      <c r="A21" s="90" t="s">
        <v>120</v>
      </c>
      <c r="B21" s="29" t="s">
        <v>121</v>
      </c>
      <c r="C21" s="24">
        <v>41499</v>
      </c>
      <c r="D21" s="20" t="s">
        <v>30</v>
      </c>
      <c r="E21" s="20" t="s">
        <v>500</v>
      </c>
      <c r="F21" s="20" t="s">
        <v>123</v>
      </c>
      <c r="G21" s="20" t="s">
        <v>124</v>
      </c>
      <c r="H21" s="21" t="s">
        <v>501</v>
      </c>
      <c r="I21" s="21" t="s">
        <v>501</v>
      </c>
      <c r="J21" s="18"/>
      <c r="K21" s="18"/>
      <c r="L21" s="18"/>
      <c r="M21" s="18"/>
      <c r="N21" s="18"/>
      <c r="O21" s="18"/>
      <c r="P21" s="18"/>
    </row>
    <row r="22" spans="1:16" s="22" customFormat="1" ht="105">
      <c r="A22" s="90" t="s">
        <v>120</v>
      </c>
      <c r="B22" s="29" t="s">
        <v>121</v>
      </c>
      <c r="C22" s="24">
        <v>41499</v>
      </c>
      <c r="D22" s="20" t="s">
        <v>30</v>
      </c>
      <c r="E22" s="20" t="s">
        <v>502</v>
      </c>
      <c r="F22" s="20" t="s">
        <v>126</v>
      </c>
      <c r="G22" s="20" t="s">
        <v>19</v>
      </c>
      <c r="H22" s="21" t="s">
        <v>503</v>
      </c>
      <c r="I22" s="21" t="s">
        <v>503</v>
      </c>
      <c r="J22" s="18"/>
      <c r="K22" s="18"/>
      <c r="L22" s="18"/>
      <c r="M22" s="18"/>
      <c r="N22" s="18"/>
      <c r="O22" s="18"/>
      <c r="P22" s="18"/>
    </row>
    <row r="23" spans="1:16" s="22" customFormat="1" ht="75">
      <c r="A23" s="90" t="s">
        <v>56</v>
      </c>
      <c r="B23" s="29" t="s">
        <v>121</v>
      </c>
      <c r="C23" s="24">
        <v>41499</v>
      </c>
      <c r="D23" s="20" t="s">
        <v>30</v>
      </c>
      <c r="E23" s="20" t="s">
        <v>504</v>
      </c>
      <c r="F23" s="20" t="s">
        <v>128</v>
      </c>
      <c r="G23" s="20" t="s">
        <v>21</v>
      </c>
      <c r="H23" s="21">
        <v>8240</v>
      </c>
      <c r="I23" s="21">
        <v>8240</v>
      </c>
      <c r="J23" s="18"/>
      <c r="K23" s="18"/>
      <c r="L23" s="18"/>
      <c r="M23" s="18"/>
      <c r="N23" s="18"/>
      <c r="O23" s="18"/>
      <c r="P23" s="18"/>
    </row>
    <row r="24" spans="1:16" s="22" customFormat="1" ht="150">
      <c r="A24" s="86" t="s">
        <v>129</v>
      </c>
      <c r="B24" s="29" t="s">
        <v>121</v>
      </c>
      <c r="C24" s="24">
        <v>41499</v>
      </c>
      <c r="D24" s="20" t="s">
        <v>30</v>
      </c>
      <c r="E24" s="20" t="s">
        <v>505</v>
      </c>
      <c r="F24" s="20" t="s">
        <v>131</v>
      </c>
      <c r="G24" s="20" t="s">
        <v>19</v>
      </c>
      <c r="H24" s="21">
        <v>97043</v>
      </c>
      <c r="I24" s="21">
        <v>97043</v>
      </c>
      <c r="J24" s="18"/>
      <c r="K24" s="18"/>
      <c r="L24" s="18"/>
      <c r="M24" s="18"/>
      <c r="N24" s="18"/>
      <c r="O24" s="18"/>
      <c r="P24" s="18"/>
    </row>
    <row r="25" spans="1:16" s="22" customFormat="1" ht="90">
      <c r="A25" s="91" t="s">
        <v>132</v>
      </c>
      <c r="B25" s="29" t="s">
        <v>121</v>
      </c>
      <c r="C25" s="24">
        <v>41499</v>
      </c>
      <c r="D25" s="20" t="s">
        <v>30</v>
      </c>
      <c r="E25" s="20" t="s">
        <v>506</v>
      </c>
      <c r="F25" s="20" t="s">
        <v>134</v>
      </c>
      <c r="G25" s="20" t="s">
        <v>19</v>
      </c>
      <c r="H25" s="21" t="s">
        <v>507</v>
      </c>
      <c r="I25" s="21" t="s">
        <v>507</v>
      </c>
      <c r="J25" s="18"/>
      <c r="K25" s="18"/>
      <c r="L25" s="18"/>
      <c r="M25" s="18"/>
      <c r="N25" s="18"/>
      <c r="O25" s="18"/>
      <c r="P25" s="18"/>
    </row>
    <row r="26" spans="1:16" s="22" customFormat="1" ht="150">
      <c r="A26" s="91" t="s">
        <v>129</v>
      </c>
      <c r="B26" s="29" t="s">
        <v>121</v>
      </c>
      <c r="C26" s="24">
        <v>41499</v>
      </c>
      <c r="D26" s="20" t="s">
        <v>30</v>
      </c>
      <c r="E26" s="20" t="s">
        <v>508</v>
      </c>
      <c r="F26" s="20" t="s">
        <v>444</v>
      </c>
      <c r="G26" s="20" t="s">
        <v>19</v>
      </c>
      <c r="H26" s="21" t="s">
        <v>509</v>
      </c>
      <c r="I26" s="21" t="s">
        <v>509</v>
      </c>
      <c r="J26" s="18"/>
      <c r="K26" s="18"/>
      <c r="L26" s="18"/>
      <c r="M26" s="18"/>
      <c r="N26" s="18"/>
      <c r="O26" s="18"/>
      <c r="P26" s="18"/>
    </row>
    <row r="27" spans="1:16" s="22" customFormat="1" ht="135">
      <c r="A27" s="90" t="s">
        <v>136</v>
      </c>
      <c r="B27" s="29" t="s">
        <v>121</v>
      </c>
      <c r="C27" s="24">
        <v>41499</v>
      </c>
      <c r="D27" s="20" t="s">
        <v>30</v>
      </c>
      <c r="E27" s="20" t="s">
        <v>510</v>
      </c>
      <c r="F27" s="20" t="s">
        <v>138</v>
      </c>
      <c r="G27" s="20" t="s">
        <v>19</v>
      </c>
      <c r="H27" s="21" t="s">
        <v>511</v>
      </c>
      <c r="I27" s="21" t="s">
        <v>511</v>
      </c>
      <c r="J27" s="18"/>
      <c r="K27" s="18"/>
      <c r="L27" s="18"/>
      <c r="M27" s="18"/>
      <c r="N27" s="18"/>
      <c r="O27" s="18"/>
      <c r="P27" s="18"/>
    </row>
    <row r="28" spans="1:16" s="22" customFormat="1" ht="120">
      <c r="A28" s="91" t="s">
        <v>139</v>
      </c>
      <c r="B28" s="29" t="s">
        <v>121</v>
      </c>
      <c r="C28" s="24">
        <v>41499</v>
      </c>
      <c r="D28" s="20" t="s">
        <v>30</v>
      </c>
      <c r="E28" s="20" t="s">
        <v>512</v>
      </c>
      <c r="F28" s="20" t="s">
        <v>141</v>
      </c>
      <c r="G28" s="20" t="s">
        <v>19</v>
      </c>
      <c r="H28" s="21" t="s">
        <v>513</v>
      </c>
      <c r="I28" s="21" t="s">
        <v>513</v>
      </c>
      <c r="J28" s="18"/>
      <c r="K28" s="18"/>
      <c r="L28" s="18"/>
      <c r="M28" s="18"/>
      <c r="N28" s="18"/>
      <c r="O28" s="18"/>
      <c r="P28" s="18"/>
    </row>
    <row r="29" spans="1:16" s="22" customFormat="1" ht="135">
      <c r="A29" s="91" t="s">
        <v>142</v>
      </c>
      <c r="B29" s="29" t="s">
        <v>121</v>
      </c>
      <c r="C29" s="24">
        <v>41499</v>
      </c>
      <c r="D29" s="20" t="s">
        <v>30</v>
      </c>
      <c r="E29" s="20" t="s">
        <v>514</v>
      </c>
      <c r="F29" s="20" t="s">
        <v>144</v>
      </c>
      <c r="G29" s="20" t="s">
        <v>18</v>
      </c>
      <c r="H29" s="21">
        <v>34732</v>
      </c>
      <c r="I29" s="21"/>
      <c r="J29" s="18"/>
      <c r="K29" s="18"/>
      <c r="L29" s="18"/>
      <c r="M29" s="18"/>
      <c r="N29" s="18"/>
      <c r="O29" s="18"/>
      <c r="P29" s="18"/>
    </row>
    <row r="30" spans="1:16" s="22" customFormat="1" ht="60">
      <c r="A30" s="92" t="s">
        <v>515</v>
      </c>
      <c r="B30" s="29" t="s">
        <v>116</v>
      </c>
      <c r="C30" s="24">
        <v>41499</v>
      </c>
      <c r="D30" s="20" t="s">
        <v>30</v>
      </c>
      <c r="E30" s="20" t="s">
        <v>80</v>
      </c>
      <c r="F30" s="20" t="s">
        <v>58</v>
      </c>
      <c r="G30" s="20" t="s">
        <v>21</v>
      </c>
      <c r="H30" s="21">
        <v>47406.35</v>
      </c>
      <c r="I30" s="21"/>
      <c r="J30" s="18"/>
      <c r="K30" s="18"/>
      <c r="L30" s="18"/>
      <c r="M30" s="18"/>
      <c r="N30" s="18"/>
      <c r="O30" s="18"/>
      <c r="P30" s="18"/>
    </row>
    <row r="31" spans="1:16" s="22" customFormat="1" ht="60">
      <c r="A31" s="54" t="s">
        <v>56</v>
      </c>
      <c r="B31" s="29" t="s">
        <v>516</v>
      </c>
      <c r="C31" s="24">
        <v>41500</v>
      </c>
      <c r="D31" s="20" t="s">
        <v>30</v>
      </c>
      <c r="E31" s="20" t="s">
        <v>517</v>
      </c>
      <c r="F31" s="20" t="s">
        <v>58</v>
      </c>
      <c r="G31" s="20" t="s">
        <v>24</v>
      </c>
      <c r="H31" s="21">
        <v>1554</v>
      </c>
      <c r="I31" s="21"/>
      <c r="J31" s="18"/>
      <c r="K31" s="18"/>
      <c r="L31" s="18"/>
      <c r="M31" s="18"/>
      <c r="N31" s="18"/>
      <c r="O31" s="18"/>
      <c r="P31" s="18"/>
    </row>
    <row r="32" spans="1:16" s="22" customFormat="1" ht="75">
      <c r="A32" s="50" t="s">
        <v>179</v>
      </c>
      <c r="B32" s="29" t="s">
        <v>518</v>
      </c>
      <c r="C32" s="24">
        <v>41501</v>
      </c>
      <c r="D32" s="20" t="s">
        <v>30</v>
      </c>
      <c r="E32" s="20" t="s">
        <v>519</v>
      </c>
      <c r="F32" s="20" t="s">
        <v>455</v>
      </c>
      <c r="G32" s="20" t="s">
        <v>23</v>
      </c>
      <c r="H32" s="21">
        <v>47200</v>
      </c>
      <c r="I32" s="21"/>
      <c r="J32" s="18"/>
      <c r="K32" s="18"/>
      <c r="L32" s="18"/>
      <c r="M32" s="18"/>
      <c r="N32" s="18"/>
      <c r="O32" s="18"/>
      <c r="P32" s="18"/>
    </row>
    <row r="33" spans="1:16" s="22" customFormat="1" ht="30">
      <c r="A33" s="30"/>
      <c r="B33" s="29" t="s">
        <v>520</v>
      </c>
      <c r="C33" s="24">
        <v>41501</v>
      </c>
      <c r="D33" s="20" t="s">
        <v>33</v>
      </c>
      <c r="E33" s="20" t="s">
        <v>33</v>
      </c>
      <c r="F33" s="20" t="s">
        <v>33</v>
      </c>
      <c r="G33" s="20" t="s">
        <v>33</v>
      </c>
      <c r="H33" s="21">
        <v>0</v>
      </c>
      <c r="I33" s="21"/>
      <c r="J33" s="18"/>
      <c r="K33" s="18"/>
      <c r="L33" s="18"/>
      <c r="M33" s="18"/>
      <c r="N33" s="18"/>
      <c r="O33" s="18"/>
      <c r="P33" s="18"/>
    </row>
    <row r="34" spans="1:16" s="22" customFormat="1" ht="30">
      <c r="A34" s="30"/>
      <c r="B34" s="29" t="s">
        <v>521</v>
      </c>
      <c r="C34" s="24">
        <v>41501</v>
      </c>
      <c r="D34" s="20" t="s">
        <v>33</v>
      </c>
      <c r="E34" s="20" t="s">
        <v>33</v>
      </c>
      <c r="F34" s="20" t="s">
        <v>33</v>
      </c>
      <c r="G34" s="20" t="s">
        <v>33</v>
      </c>
      <c r="H34" s="21">
        <v>0</v>
      </c>
      <c r="I34" s="21"/>
      <c r="J34" s="18"/>
      <c r="K34" s="18"/>
      <c r="L34" s="18"/>
      <c r="M34" s="18"/>
      <c r="N34" s="18"/>
      <c r="O34" s="18"/>
      <c r="P34" s="18"/>
    </row>
    <row r="35" spans="1:16" s="22" customFormat="1" ht="90">
      <c r="A35" s="79" t="s">
        <v>52</v>
      </c>
      <c r="B35" s="29" t="s">
        <v>522</v>
      </c>
      <c r="C35" s="24">
        <v>41506</v>
      </c>
      <c r="D35" s="20">
        <v>41506</v>
      </c>
      <c r="E35" s="20" t="s">
        <v>523</v>
      </c>
      <c r="F35" s="20" t="s">
        <v>473</v>
      </c>
      <c r="G35" s="20" t="s">
        <v>21</v>
      </c>
      <c r="H35" s="21">
        <v>13200.01</v>
      </c>
      <c r="I35" s="21"/>
      <c r="J35" s="18"/>
      <c r="K35" s="18"/>
      <c r="L35" s="18"/>
      <c r="M35" s="18"/>
      <c r="N35" s="18"/>
      <c r="O35" s="18"/>
      <c r="P35" s="18"/>
    </row>
    <row r="36" spans="1:16" s="22" customFormat="1" ht="60">
      <c r="A36" s="50" t="s">
        <v>78</v>
      </c>
      <c r="B36" s="29" t="s">
        <v>524</v>
      </c>
      <c r="C36" s="24">
        <v>41507</v>
      </c>
      <c r="D36" s="20" t="s">
        <v>30</v>
      </c>
      <c r="E36" s="20" t="s">
        <v>525</v>
      </c>
      <c r="F36" s="20" t="s">
        <v>526</v>
      </c>
      <c r="G36" s="20" t="s">
        <v>19</v>
      </c>
      <c r="H36" s="21">
        <v>27079.58</v>
      </c>
      <c r="I36" s="21">
        <v>27079.58</v>
      </c>
      <c r="J36" s="18"/>
      <c r="K36" s="18"/>
      <c r="L36" s="18"/>
      <c r="M36" s="18"/>
      <c r="N36" s="18"/>
      <c r="O36" s="18"/>
      <c r="P36" s="18"/>
    </row>
    <row r="37" spans="1:16" s="22" customFormat="1" ht="60">
      <c r="A37" s="90" t="s">
        <v>78</v>
      </c>
      <c r="B37" s="29" t="s">
        <v>527</v>
      </c>
      <c r="C37" s="24">
        <v>41508</v>
      </c>
      <c r="D37" s="20">
        <v>41508</v>
      </c>
      <c r="E37" s="20" t="s">
        <v>528</v>
      </c>
      <c r="F37" s="20" t="s">
        <v>405</v>
      </c>
      <c r="G37" s="20" t="s">
        <v>21</v>
      </c>
      <c r="H37" s="21">
        <v>41208.080000000002</v>
      </c>
      <c r="I37" s="21"/>
      <c r="J37" s="18"/>
      <c r="K37" s="18"/>
      <c r="L37" s="18"/>
      <c r="M37" s="18"/>
      <c r="N37" s="18"/>
      <c r="O37" s="18"/>
      <c r="P37" s="18"/>
    </row>
    <row r="38" spans="1:16" s="22" customFormat="1" ht="45">
      <c r="A38" s="63" t="s">
        <v>337</v>
      </c>
      <c r="B38" s="29" t="s">
        <v>121</v>
      </c>
      <c r="C38" s="24">
        <v>41508</v>
      </c>
      <c r="D38" s="20">
        <v>41508</v>
      </c>
      <c r="E38" s="20" t="s">
        <v>529</v>
      </c>
      <c r="F38" s="20" t="s">
        <v>340</v>
      </c>
      <c r="G38" s="20" t="s">
        <v>24</v>
      </c>
      <c r="H38" s="21">
        <v>11420.21</v>
      </c>
      <c r="I38" s="21"/>
      <c r="J38" s="18"/>
      <c r="K38" s="18"/>
      <c r="L38" s="18"/>
      <c r="M38" s="18"/>
      <c r="N38" s="18"/>
      <c r="O38" s="18"/>
      <c r="P38" s="18"/>
    </row>
    <row r="39" spans="1:16" s="22" customFormat="1" ht="75">
      <c r="A39" s="33" t="s">
        <v>78</v>
      </c>
      <c r="B39" s="29" t="s">
        <v>530</v>
      </c>
      <c r="C39" s="24">
        <v>41508</v>
      </c>
      <c r="D39" s="20" t="s">
        <v>30</v>
      </c>
      <c r="E39" s="20" t="s">
        <v>531</v>
      </c>
      <c r="F39" s="20" t="s">
        <v>58</v>
      </c>
      <c r="G39" s="20" t="s">
        <v>24</v>
      </c>
      <c r="H39" s="21">
        <v>7508.48</v>
      </c>
      <c r="I39" s="21"/>
      <c r="J39" s="18"/>
      <c r="K39" s="18"/>
      <c r="L39" s="18"/>
      <c r="M39" s="18"/>
      <c r="N39" s="18"/>
      <c r="O39" s="18"/>
      <c r="P39" s="18"/>
    </row>
    <row r="40" spans="1:16" s="22" customFormat="1" ht="45">
      <c r="A40" s="50" t="s">
        <v>48</v>
      </c>
      <c r="B40" s="29" t="s">
        <v>532</v>
      </c>
      <c r="C40" s="24">
        <v>41509</v>
      </c>
      <c r="D40" s="20" t="s">
        <v>30</v>
      </c>
      <c r="E40" s="20" t="s">
        <v>533</v>
      </c>
      <c r="F40" s="20" t="s">
        <v>534</v>
      </c>
      <c r="G40" s="20" t="s">
        <v>19</v>
      </c>
      <c r="H40" s="21">
        <v>5221.5</v>
      </c>
      <c r="I40" s="21">
        <v>5221.5</v>
      </c>
      <c r="J40" s="18"/>
      <c r="K40" s="18"/>
      <c r="L40" s="18"/>
      <c r="M40" s="18"/>
      <c r="N40" s="18"/>
      <c r="O40" s="18"/>
      <c r="P40" s="18"/>
    </row>
    <row r="41" spans="1:16" s="22" customFormat="1" ht="60">
      <c r="A41" s="50" t="s">
        <v>48</v>
      </c>
      <c r="B41" s="29" t="s">
        <v>535</v>
      </c>
      <c r="C41" s="24">
        <v>41513</v>
      </c>
      <c r="D41" s="20" t="s">
        <v>30</v>
      </c>
      <c r="E41" s="20" t="s">
        <v>536</v>
      </c>
      <c r="F41" s="20" t="s">
        <v>27</v>
      </c>
      <c r="G41" s="20" t="s">
        <v>19</v>
      </c>
      <c r="H41" s="21">
        <v>2242</v>
      </c>
      <c r="I41" s="21">
        <v>2242</v>
      </c>
      <c r="J41" s="18"/>
      <c r="K41" s="18"/>
      <c r="L41" s="18"/>
      <c r="M41" s="18"/>
      <c r="N41" s="18"/>
      <c r="O41" s="18"/>
      <c r="P41" s="18"/>
    </row>
    <row r="42" spans="1:16" s="22" customFormat="1" ht="60">
      <c r="A42" s="54" t="s">
        <v>56</v>
      </c>
      <c r="B42" s="29" t="s">
        <v>537</v>
      </c>
      <c r="C42" s="24">
        <v>41513</v>
      </c>
      <c r="D42" s="20" t="s">
        <v>30</v>
      </c>
      <c r="E42" s="20" t="s">
        <v>488</v>
      </c>
      <c r="F42" s="20" t="s">
        <v>58</v>
      </c>
      <c r="G42" s="20" t="s">
        <v>24</v>
      </c>
      <c r="H42" s="21">
        <v>17705.310000000001</v>
      </c>
      <c r="I42" s="21"/>
      <c r="J42" s="18"/>
      <c r="K42" s="18"/>
      <c r="L42" s="18"/>
      <c r="M42" s="18"/>
      <c r="N42" s="18"/>
      <c r="O42" s="18"/>
      <c r="P42" s="18"/>
    </row>
    <row r="43" spans="1:16" s="22" customFormat="1" ht="60">
      <c r="A43" s="50" t="s">
        <v>78</v>
      </c>
      <c r="B43" s="29" t="s">
        <v>538</v>
      </c>
      <c r="C43" s="24">
        <v>41514</v>
      </c>
      <c r="D43" s="20" t="s">
        <v>30</v>
      </c>
      <c r="E43" s="20" t="s">
        <v>539</v>
      </c>
      <c r="F43" s="20" t="s">
        <v>540</v>
      </c>
      <c r="G43" s="20" t="s">
        <v>19</v>
      </c>
      <c r="H43" s="21">
        <v>50677.23</v>
      </c>
      <c r="I43" s="21">
        <v>50677.23</v>
      </c>
      <c r="J43" s="18"/>
      <c r="K43" s="18"/>
      <c r="L43" s="18"/>
      <c r="M43" s="18"/>
      <c r="N43" s="18"/>
      <c r="O43" s="18"/>
      <c r="P43" s="18"/>
    </row>
    <row r="44" spans="1:16" s="22" customFormat="1" ht="75">
      <c r="A44" s="50" t="s">
        <v>48</v>
      </c>
      <c r="B44" s="29" t="s">
        <v>541</v>
      </c>
      <c r="C44" s="24">
        <v>41515</v>
      </c>
      <c r="D44" s="20" t="s">
        <v>30</v>
      </c>
      <c r="E44" s="20" t="s">
        <v>542</v>
      </c>
      <c r="F44" s="20" t="s">
        <v>86</v>
      </c>
      <c r="G44" s="20" t="s">
        <v>19</v>
      </c>
      <c r="H44" s="21">
        <v>5605</v>
      </c>
      <c r="I44" s="21">
        <v>5605</v>
      </c>
      <c r="J44" s="18"/>
      <c r="K44" s="18"/>
      <c r="L44" s="18"/>
      <c r="M44" s="18"/>
      <c r="N44" s="18"/>
      <c r="O44" s="18"/>
      <c r="P44" s="18"/>
    </row>
    <row r="45" spans="1:16">
      <c r="A45" s="122" t="s">
        <v>10</v>
      </c>
      <c r="B45" s="123"/>
      <c r="C45" s="123"/>
      <c r="D45" s="123"/>
      <c r="E45" s="123"/>
      <c r="F45" s="123"/>
      <c r="G45" s="123"/>
      <c r="H45" s="34">
        <f>SUM(H9:H44)</f>
        <v>975995.74999999988</v>
      </c>
      <c r="I45" s="34">
        <f>SUM(I9:I44)</f>
        <v>519176.39999999997</v>
      </c>
    </row>
    <row r="46" spans="1:16">
      <c r="A46" s="35"/>
      <c r="B46" s="104"/>
      <c r="C46" s="104"/>
      <c r="D46" s="104"/>
      <c r="E46" s="104"/>
      <c r="I46" s="36"/>
      <c r="K46" s="19"/>
    </row>
    <row r="47" spans="1:16">
      <c r="A47" s="35"/>
      <c r="B47" s="105"/>
      <c r="C47" s="105"/>
      <c r="D47" s="105"/>
      <c r="E47" s="105"/>
      <c r="F47" s="49"/>
      <c r="I47" s="36"/>
      <c r="K47" s="19"/>
    </row>
    <row r="48" spans="1:16">
      <c r="A48" s="38"/>
      <c r="B48" s="39"/>
      <c r="D48" s="40"/>
      <c r="E48" s="40"/>
      <c r="F48" s="40"/>
      <c r="G48" s="41"/>
      <c r="H48" s="42"/>
      <c r="I48" s="39"/>
      <c r="J48" s="41"/>
      <c r="K48" s="43"/>
      <c r="L48" s="43"/>
    </row>
    <row r="49" spans="1:11">
      <c r="A49" s="44" t="s">
        <v>11</v>
      </c>
      <c r="B49" s="106" t="s">
        <v>12</v>
      </c>
      <c r="C49" s="107"/>
      <c r="D49" s="107"/>
      <c r="E49" s="107"/>
      <c r="F49" s="107"/>
      <c r="G49" s="108"/>
      <c r="I49" s="36"/>
      <c r="K49" s="19"/>
    </row>
    <row r="50" spans="1:11">
      <c r="A50" s="44"/>
      <c r="B50" s="109" t="s">
        <v>13</v>
      </c>
      <c r="C50" s="110"/>
      <c r="D50" s="111"/>
      <c r="E50" s="109" t="s">
        <v>14</v>
      </c>
      <c r="F50" s="111"/>
      <c r="G50" s="45" t="s">
        <v>15</v>
      </c>
      <c r="I50" s="36"/>
      <c r="K50" s="19"/>
    </row>
    <row r="51" spans="1:11">
      <c r="B51" s="112" t="s">
        <v>16</v>
      </c>
      <c r="C51" s="113"/>
      <c r="D51" s="114"/>
      <c r="E51" s="115">
        <f>+I45</f>
        <v>519176.39999999997</v>
      </c>
      <c r="F51" s="116"/>
      <c r="G51" s="46">
        <f>+E51/E53*100</f>
        <v>53.19453491472683</v>
      </c>
    </row>
    <row r="52" spans="1:11" ht="17.25">
      <c r="B52" s="112" t="s">
        <v>17</v>
      </c>
      <c r="C52" s="113"/>
      <c r="D52" s="114"/>
      <c r="E52" s="117">
        <f>+H45-E51</f>
        <v>456819.34999999992</v>
      </c>
      <c r="F52" s="118"/>
      <c r="G52" s="46">
        <f>+E52/E53*100</f>
        <v>46.80546508527317</v>
      </c>
      <c r="H52" s="25"/>
      <c r="J52" s="47"/>
    </row>
    <row r="53" spans="1:11">
      <c r="B53" s="99" t="s">
        <v>10</v>
      </c>
      <c r="C53" s="100"/>
      <c r="D53" s="101"/>
      <c r="E53" s="102">
        <f>SUM(E51:E52)</f>
        <v>975995.74999999988</v>
      </c>
      <c r="F53" s="103"/>
      <c r="G53" s="48">
        <v>100.00000000000001</v>
      </c>
      <c r="J53" s="47"/>
    </row>
    <row r="54" spans="1:11">
      <c r="J54" s="47"/>
    </row>
  </sheetData>
  <mergeCells count="19">
    <mergeCell ref="B50:D50"/>
    <mergeCell ref="E50:F50"/>
    <mergeCell ref="B1:H1"/>
    <mergeCell ref="B2:H2"/>
    <mergeCell ref="B3:H3"/>
    <mergeCell ref="A4:I4"/>
    <mergeCell ref="A5:I5"/>
    <mergeCell ref="A6:I6"/>
    <mergeCell ref="A7:I7"/>
    <mergeCell ref="A45:G45"/>
    <mergeCell ref="B46:E46"/>
    <mergeCell ref="B47:E47"/>
    <mergeCell ref="B49:G49"/>
    <mergeCell ref="B51:D51"/>
    <mergeCell ref="E51:F51"/>
    <mergeCell ref="B52:D52"/>
    <mergeCell ref="E52:F52"/>
    <mergeCell ref="B53:D53"/>
    <mergeCell ref="E53:F5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3"/>
  <sheetViews>
    <sheetView topLeftCell="A36" workbookViewId="0">
      <selection activeCell="H9" sqref="H9:I44"/>
    </sheetView>
  </sheetViews>
  <sheetFormatPr baseColWidth="10" defaultRowHeight="15"/>
  <cols>
    <col min="1" max="1" width="15" customWidth="1"/>
    <col min="2" max="2" width="21" customWidth="1"/>
    <col min="5" max="5" width="17.42578125" customWidth="1"/>
    <col min="6" max="6" width="13.42578125" customWidth="1"/>
    <col min="8" max="9" width="13.42578125" bestFit="1" customWidth="1"/>
  </cols>
  <sheetData>
    <row r="1" spans="1:16" s="17" customFormat="1">
      <c r="A1" s="5"/>
      <c r="B1" s="119" t="s">
        <v>0</v>
      </c>
      <c r="C1" s="128"/>
      <c r="D1" s="128"/>
      <c r="E1" s="128"/>
      <c r="F1" s="128"/>
      <c r="G1" s="128"/>
      <c r="H1" s="128"/>
      <c r="I1" s="6"/>
    </row>
    <row r="2" spans="1:16" s="17" customFormat="1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16" s="17" customFormat="1">
      <c r="A3" s="5"/>
      <c r="B3" s="121" t="s">
        <v>9</v>
      </c>
      <c r="C3" s="129"/>
      <c r="D3" s="129"/>
      <c r="E3" s="129"/>
      <c r="F3" s="129"/>
      <c r="G3" s="129"/>
      <c r="H3" s="129"/>
      <c r="I3" s="6"/>
    </row>
    <row r="4" spans="1:16" s="17" customFormat="1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16" s="17" customFormat="1">
      <c r="A5" s="125"/>
      <c r="B5" s="125"/>
      <c r="C5" s="125"/>
      <c r="D5" s="125"/>
      <c r="E5" s="125"/>
      <c r="F5" s="125"/>
      <c r="G5" s="125"/>
      <c r="H5" s="125"/>
      <c r="I5" s="125"/>
    </row>
    <row r="6" spans="1:16" s="17" customFormat="1" ht="23.25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16" s="17" customFormat="1">
      <c r="A7" s="126" t="s">
        <v>701</v>
      </c>
      <c r="B7" s="126"/>
      <c r="C7" s="126"/>
      <c r="D7" s="126"/>
      <c r="E7" s="126"/>
      <c r="F7" s="126"/>
      <c r="G7" s="126"/>
      <c r="H7" s="126"/>
      <c r="I7" s="126"/>
    </row>
    <row r="8" spans="1:16" s="17" customFormat="1" ht="65.25" customHeight="1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16" s="18" customFormat="1" ht="60">
      <c r="A9" s="54" t="s">
        <v>56</v>
      </c>
      <c r="B9" s="82" t="s">
        <v>412</v>
      </c>
      <c r="C9" s="9">
        <v>41456</v>
      </c>
      <c r="D9" s="60" t="s">
        <v>30</v>
      </c>
      <c r="E9" s="20" t="s">
        <v>57</v>
      </c>
      <c r="F9" s="20" t="s">
        <v>58</v>
      </c>
      <c r="G9" s="20" t="s">
        <v>23</v>
      </c>
      <c r="H9" s="21">
        <v>26994.32</v>
      </c>
      <c r="I9" s="21"/>
    </row>
    <row r="10" spans="1:16" s="18" customFormat="1" ht="90">
      <c r="A10" s="50" t="s">
        <v>52</v>
      </c>
      <c r="B10" s="82" t="s">
        <v>413</v>
      </c>
      <c r="C10" s="9">
        <v>41456</v>
      </c>
      <c r="D10" s="60" t="s">
        <v>30</v>
      </c>
      <c r="E10" s="20" t="s">
        <v>414</v>
      </c>
      <c r="F10" s="20" t="s">
        <v>58</v>
      </c>
      <c r="G10" s="20" t="s">
        <v>23</v>
      </c>
      <c r="H10" s="21">
        <v>3675</v>
      </c>
      <c r="I10" s="21"/>
    </row>
    <row r="11" spans="1:16" s="22" customFormat="1" ht="90">
      <c r="A11" s="50" t="s">
        <v>52</v>
      </c>
      <c r="B11" s="82" t="s">
        <v>415</v>
      </c>
      <c r="C11" s="9">
        <v>41456</v>
      </c>
      <c r="D11" s="60" t="s">
        <v>30</v>
      </c>
      <c r="E11" s="20" t="s">
        <v>416</v>
      </c>
      <c r="F11" s="20" t="s">
        <v>182</v>
      </c>
      <c r="G11" s="20" t="s">
        <v>24</v>
      </c>
      <c r="H11" s="21">
        <v>82530.679999999993</v>
      </c>
      <c r="I11" s="21"/>
      <c r="J11" s="18"/>
      <c r="K11" s="18"/>
      <c r="L11" s="18"/>
      <c r="M11" s="18"/>
      <c r="N11" s="18"/>
      <c r="O11" s="18"/>
      <c r="P11" s="18"/>
    </row>
    <row r="12" spans="1:16" s="18" customFormat="1" ht="45">
      <c r="A12" s="50" t="s">
        <v>78</v>
      </c>
      <c r="B12" s="82" t="s">
        <v>417</v>
      </c>
      <c r="C12" s="9">
        <v>41457</v>
      </c>
      <c r="D12" s="60" t="s">
        <v>30</v>
      </c>
      <c r="E12" s="20" t="s">
        <v>418</v>
      </c>
      <c r="F12" s="20" t="s">
        <v>58</v>
      </c>
      <c r="G12" s="20" t="s">
        <v>23</v>
      </c>
      <c r="H12" s="21">
        <v>33367.15</v>
      </c>
      <c r="I12" s="21"/>
    </row>
    <row r="13" spans="1:16" s="18" customFormat="1" ht="60">
      <c r="A13" s="30" t="s">
        <v>167</v>
      </c>
      <c r="B13" s="58" t="s">
        <v>419</v>
      </c>
      <c r="C13" s="9">
        <v>41460</v>
      </c>
      <c r="D13" s="60" t="s">
        <v>30</v>
      </c>
      <c r="E13" s="20" t="s">
        <v>420</v>
      </c>
      <c r="F13" s="20" t="s">
        <v>70</v>
      </c>
      <c r="G13" s="20" t="s">
        <v>19</v>
      </c>
      <c r="H13" s="21">
        <v>247000</v>
      </c>
      <c r="I13" s="21">
        <v>247000</v>
      </c>
    </row>
    <row r="14" spans="1:16" s="18" customFormat="1" ht="75">
      <c r="A14" s="50" t="s">
        <v>421</v>
      </c>
      <c r="B14" s="82" t="s">
        <v>422</v>
      </c>
      <c r="C14" s="9">
        <v>41460</v>
      </c>
      <c r="D14" s="60" t="s">
        <v>30</v>
      </c>
      <c r="E14" s="20" t="s">
        <v>423</v>
      </c>
      <c r="F14" s="20" t="s">
        <v>38</v>
      </c>
      <c r="G14" s="20" t="s">
        <v>19</v>
      </c>
      <c r="H14" s="21">
        <v>53567.74</v>
      </c>
      <c r="I14" s="21">
        <v>53567.74</v>
      </c>
    </row>
    <row r="15" spans="1:16" s="18" customFormat="1" ht="60">
      <c r="A15" s="50" t="s">
        <v>101</v>
      </c>
      <c r="B15" s="82" t="s">
        <v>424</v>
      </c>
      <c r="C15" s="9">
        <v>41463</v>
      </c>
      <c r="D15" s="60" t="s">
        <v>30</v>
      </c>
      <c r="E15" s="20" t="s">
        <v>425</v>
      </c>
      <c r="F15" s="20" t="s">
        <v>25</v>
      </c>
      <c r="G15" s="20" t="s">
        <v>19</v>
      </c>
      <c r="H15" s="21">
        <v>14999.99</v>
      </c>
      <c r="I15" s="21">
        <v>14999.99</v>
      </c>
    </row>
    <row r="16" spans="1:16" s="18" customFormat="1" ht="90">
      <c r="A16" s="50" t="s">
        <v>52</v>
      </c>
      <c r="B16" s="83" t="s">
        <v>426</v>
      </c>
      <c r="C16" s="9">
        <v>41463</v>
      </c>
      <c r="D16" s="60" t="s">
        <v>30</v>
      </c>
      <c r="E16" s="20" t="s">
        <v>427</v>
      </c>
      <c r="F16" s="20" t="s">
        <v>55</v>
      </c>
      <c r="G16" s="20" t="s">
        <v>24</v>
      </c>
      <c r="H16" s="21">
        <v>10806.7</v>
      </c>
      <c r="I16" s="21"/>
    </row>
    <row r="17" spans="1:11" s="18" customFormat="1" ht="75">
      <c r="A17" s="50" t="s">
        <v>421</v>
      </c>
      <c r="B17" s="82" t="s">
        <v>428</v>
      </c>
      <c r="C17" s="9">
        <v>41463</v>
      </c>
      <c r="D17" s="60" t="s">
        <v>30</v>
      </c>
      <c r="E17" s="20" t="s">
        <v>429</v>
      </c>
      <c r="F17" s="20" t="s">
        <v>38</v>
      </c>
      <c r="G17" s="20" t="s">
        <v>19</v>
      </c>
      <c r="H17" s="21">
        <v>6755.81</v>
      </c>
      <c r="I17" s="21">
        <v>6755.81</v>
      </c>
    </row>
    <row r="18" spans="1:11" s="18" customFormat="1" ht="75">
      <c r="A18" s="50" t="s">
        <v>48</v>
      </c>
      <c r="B18" s="82" t="s">
        <v>430</v>
      </c>
      <c r="C18" s="9">
        <v>41465</v>
      </c>
      <c r="D18" s="60" t="s">
        <v>30</v>
      </c>
      <c r="E18" s="20" t="s">
        <v>431</v>
      </c>
      <c r="F18" s="20" t="s">
        <v>86</v>
      </c>
      <c r="G18" s="20" t="s">
        <v>19</v>
      </c>
      <c r="H18" s="21">
        <v>4838</v>
      </c>
      <c r="I18" s="21">
        <v>4838</v>
      </c>
    </row>
    <row r="19" spans="1:11" s="18" customFormat="1" ht="90">
      <c r="A19" s="50" t="s">
        <v>52</v>
      </c>
      <c r="B19" s="82" t="s">
        <v>432</v>
      </c>
      <c r="C19" s="9">
        <v>41465</v>
      </c>
      <c r="D19" s="60" t="s">
        <v>30</v>
      </c>
      <c r="E19" s="20" t="s">
        <v>433</v>
      </c>
      <c r="F19" s="20" t="s">
        <v>38</v>
      </c>
      <c r="G19" s="20" t="s">
        <v>19</v>
      </c>
      <c r="H19" s="21">
        <v>7772.46</v>
      </c>
      <c r="I19" s="21">
        <v>7772.46</v>
      </c>
    </row>
    <row r="20" spans="1:11" s="18" customFormat="1" ht="60">
      <c r="A20" s="50" t="s">
        <v>434</v>
      </c>
      <c r="B20" s="82" t="s">
        <v>435</v>
      </c>
      <c r="C20" s="9">
        <v>41465</v>
      </c>
      <c r="D20" s="60" t="s">
        <v>30</v>
      </c>
      <c r="E20" s="20" t="s">
        <v>436</v>
      </c>
      <c r="F20" s="20" t="s">
        <v>278</v>
      </c>
      <c r="G20" s="20" t="s">
        <v>19</v>
      </c>
      <c r="H20" s="21">
        <v>4920</v>
      </c>
      <c r="I20" s="21">
        <v>4920</v>
      </c>
    </row>
    <row r="21" spans="1:11" s="18" customFormat="1" ht="90">
      <c r="A21" s="50" t="s">
        <v>52</v>
      </c>
      <c r="B21" s="82" t="s">
        <v>437</v>
      </c>
      <c r="C21" s="9">
        <v>41465</v>
      </c>
      <c r="D21" s="60" t="s">
        <v>30</v>
      </c>
      <c r="E21" s="20" t="s">
        <v>438</v>
      </c>
      <c r="F21" s="20" t="s">
        <v>58</v>
      </c>
      <c r="G21" s="20" t="s">
        <v>23</v>
      </c>
      <c r="H21" s="21">
        <v>1010</v>
      </c>
      <c r="I21" s="21"/>
    </row>
    <row r="22" spans="1:11" s="18" customFormat="1" ht="60">
      <c r="A22" s="54" t="s">
        <v>56</v>
      </c>
      <c r="B22" s="82" t="s">
        <v>439</v>
      </c>
      <c r="C22" s="9">
        <v>41466</v>
      </c>
      <c r="D22" s="60" t="s">
        <v>30</v>
      </c>
      <c r="E22" s="20" t="s">
        <v>57</v>
      </c>
      <c r="F22" s="20" t="s">
        <v>58</v>
      </c>
      <c r="G22" s="20" t="s">
        <v>23</v>
      </c>
      <c r="H22" s="21">
        <v>8689.1299999999992</v>
      </c>
      <c r="I22" s="21"/>
    </row>
    <row r="23" spans="1:11" s="18" customFormat="1" ht="75">
      <c r="A23" s="84" t="s">
        <v>120</v>
      </c>
      <c r="B23" s="61" t="s">
        <v>121</v>
      </c>
      <c r="C23" s="62">
        <v>41468</v>
      </c>
      <c r="D23" s="60" t="s">
        <v>30</v>
      </c>
      <c r="E23" s="20" t="s">
        <v>122</v>
      </c>
      <c r="F23" s="20" t="s">
        <v>123</v>
      </c>
      <c r="G23" s="20" t="s">
        <v>124</v>
      </c>
      <c r="H23" s="21">
        <v>27319.95</v>
      </c>
      <c r="I23" s="21">
        <v>27319.95</v>
      </c>
    </row>
    <row r="24" spans="1:11" s="18" customFormat="1" ht="75">
      <c r="A24" s="69" t="s">
        <v>120</v>
      </c>
      <c r="B24" s="58" t="s">
        <v>121</v>
      </c>
      <c r="C24" s="9">
        <v>41468</v>
      </c>
      <c r="D24" s="10" t="s">
        <v>30</v>
      </c>
      <c r="E24" s="20" t="s">
        <v>440</v>
      </c>
      <c r="F24" s="20" t="s">
        <v>126</v>
      </c>
      <c r="G24" s="20" t="s">
        <v>19</v>
      </c>
      <c r="H24" s="21">
        <v>140184</v>
      </c>
      <c r="I24" s="21">
        <v>140184</v>
      </c>
    </row>
    <row r="25" spans="1:11" s="18" customFormat="1" ht="60">
      <c r="A25" s="85" t="s">
        <v>56</v>
      </c>
      <c r="B25" s="58" t="s">
        <v>121</v>
      </c>
      <c r="C25" s="9">
        <v>41468</v>
      </c>
      <c r="D25" s="10" t="s">
        <v>30</v>
      </c>
      <c r="E25" s="20" t="s">
        <v>441</v>
      </c>
      <c r="F25" s="20" t="s">
        <v>128</v>
      </c>
      <c r="G25" s="20" t="s">
        <v>21</v>
      </c>
      <c r="H25" s="21">
        <v>13760</v>
      </c>
      <c r="I25" s="21"/>
    </row>
    <row r="26" spans="1:11" s="18" customFormat="1" ht="90">
      <c r="A26" s="86" t="s">
        <v>129</v>
      </c>
      <c r="B26" s="58" t="s">
        <v>121</v>
      </c>
      <c r="C26" s="62">
        <v>41468</v>
      </c>
      <c r="D26" s="60" t="s">
        <v>30</v>
      </c>
      <c r="E26" s="20" t="s">
        <v>442</v>
      </c>
      <c r="F26" s="20" t="s">
        <v>131</v>
      </c>
      <c r="G26" s="20" t="s">
        <v>19</v>
      </c>
      <c r="H26" s="21">
        <v>141411</v>
      </c>
      <c r="I26" s="21">
        <v>141411</v>
      </c>
    </row>
    <row r="27" spans="1:11" s="18" customFormat="1" ht="60">
      <c r="A27" s="85" t="s">
        <v>132</v>
      </c>
      <c r="B27" s="58" t="s">
        <v>121</v>
      </c>
      <c r="C27" s="62">
        <v>41468</v>
      </c>
      <c r="D27" s="10" t="s">
        <v>30</v>
      </c>
      <c r="E27" s="20" t="s">
        <v>133</v>
      </c>
      <c r="F27" s="20" t="s">
        <v>134</v>
      </c>
      <c r="G27" s="20" t="s">
        <v>19</v>
      </c>
      <c r="H27" s="21">
        <v>14160</v>
      </c>
      <c r="I27" s="21">
        <v>14160</v>
      </c>
    </row>
    <row r="28" spans="1:11" s="18" customFormat="1" ht="105">
      <c r="A28" s="85" t="s">
        <v>129</v>
      </c>
      <c r="B28" s="58" t="s">
        <v>121</v>
      </c>
      <c r="C28" s="62">
        <v>41468</v>
      </c>
      <c r="D28" s="10" t="s">
        <v>30</v>
      </c>
      <c r="E28" s="20" t="s">
        <v>443</v>
      </c>
      <c r="F28" s="20" t="s">
        <v>444</v>
      </c>
      <c r="G28" s="20" t="s">
        <v>19</v>
      </c>
      <c r="H28" s="21">
        <v>63130</v>
      </c>
      <c r="I28" s="21">
        <v>63130</v>
      </c>
      <c r="J28" s="22"/>
      <c r="K28" s="22"/>
    </row>
    <row r="29" spans="1:11" s="18" customFormat="1" ht="75">
      <c r="A29" s="86" t="s">
        <v>136</v>
      </c>
      <c r="B29" s="58" t="s">
        <v>121</v>
      </c>
      <c r="C29" s="62">
        <v>41468</v>
      </c>
      <c r="D29" s="60" t="s">
        <v>30</v>
      </c>
      <c r="E29" s="20" t="s">
        <v>445</v>
      </c>
      <c r="F29" s="20" t="s">
        <v>138</v>
      </c>
      <c r="G29" s="20" t="s">
        <v>19</v>
      </c>
      <c r="H29" s="21">
        <v>13022</v>
      </c>
      <c r="I29" s="21">
        <v>13022</v>
      </c>
      <c r="J29" s="22"/>
      <c r="K29" s="22"/>
    </row>
    <row r="30" spans="1:11" s="18" customFormat="1" ht="60">
      <c r="A30" s="85" t="s">
        <v>139</v>
      </c>
      <c r="B30" s="58" t="s">
        <v>121</v>
      </c>
      <c r="C30" s="62">
        <v>41468</v>
      </c>
      <c r="D30" s="10" t="s">
        <v>30</v>
      </c>
      <c r="E30" s="20" t="s">
        <v>225</v>
      </c>
      <c r="F30" s="20" t="s">
        <v>141</v>
      </c>
      <c r="G30" s="20" t="s">
        <v>19</v>
      </c>
      <c r="H30" s="21">
        <v>9440</v>
      </c>
      <c r="I30" s="21">
        <v>9440</v>
      </c>
    </row>
    <row r="31" spans="1:11" s="18" customFormat="1" ht="105">
      <c r="A31" s="85" t="s">
        <v>142</v>
      </c>
      <c r="B31" s="58" t="s">
        <v>121</v>
      </c>
      <c r="C31" s="62">
        <v>41468</v>
      </c>
      <c r="D31" s="10" t="s">
        <v>30</v>
      </c>
      <c r="E31" s="20" t="s">
        <v>446</v>
      </c>
      <c r="F31" s="20" t="s">
        <v>144</v>
      </c>
      <c r="G31" s="20" t="s">
        <v>18</v>
      </c>
      <c r="H31" s="21">
        <v>7670</v>
      </c>
      <c r="I31" s="21">
        <v>7670</v>
      </c>
      <c r="J31" s="87"/>
      <c r="K31" s="22"/>
    </row>
    <row r="32" spans="1:11" s="18" customFormat="1" ht="60">
      <c r="A32" s="50" t="s">
        <v>78</v>
      </c>
      <c r="B32" s="58" t="s">
        <v>447</v>
      </c>
      <c r="C32" s="62">
        <v>41468</v>
      </c>
      <c r="D32" s="60" t="s">
        <v>30</v>
      </c>
      <c r="E32" s="20" t="s">
        <v>80</v>
      </c>
      <c r="F32" s="20" t="s">
        <v>58</v>
      </c>
      <c r="G32" s="20" t="s">
        <v>21</v>
      </c>
      <c r="H32" s="21">
        <v>33367.15</v>
      </c>
      <c r="I32" s="21"/>
      <c r="J32" s="22"/>
      <c r="K32" s="22"/>
    </row>
    <row r="33" spans="1:16" s="18" customFormat="1" ht="60">
      <c r="A33" s="54" t="s">
        <v>56</v>
      </c>
      <c r="B33" s="82" t="s">
        <v>448</v>
      </c>
      <c r="C33" s="9">
        <v>41471</v>
      </c>
      <c r="D33" s="60" t="s">
        <v>30</v>
      </c>
      <c r="E33" s="20" t="s">
        <v>57</v>
      </c>
      <c r="F33" s="20" t="s">
        <v>58</v>
      </c>
      <c r="G33" s="20" t="s">
        <v>23</v>
      </c>
      <c r="H33" s="21">
        <v>6023.32</v>
      </c>
      <c r="I33" s="21"/>
    </row>
    <row r="34" spans="1:16" s="18" customFormat="1" ht="60">
      <c r="A34" s="54" t="s">
        <v>56</v>
      </c>
      <c r="B34" s="82" t="s">
        <v>449</v>
      </c>
      <c r="C34" s="9">
        <v>41472</v>
      </c>
      <c r="D34" s="60" t="s">
        <v>30</v>
      </c>
      <c r="E34" s="20" t="s">
        <v>57</v>
      </c>
      <c r="F34" s="20" t="s">
        <v>58</v>
      </c>
      <c r="G34" s="20" t="s">
        <v>23</v>
      </c>
      <c r="H34" s="21">
        <v>22680.52</v>
      </c>
      <c r="I34" s="21"/>
      <c r="J34" s="87"/>
      <c r="K34" s="22"/>
    </row>
    <row r="35" spans="1:16" s="18" customFormat="1" ht="45">
      <c r="A35" s="50" t="s">
        <v>101</v>
      </c>
      <c r="B35" s="82" t="s">
        <v>450</v>
      </c>
      <c r="C35" s="9">
        <v>41473</v>
      </c>
      <c r="D35" s="60" t="s">
        <v>30</v>
      </c>
      <c r="E35" s="20" t="s">
        <v>451</v>
      </c>
      <c r="F35" s="20" t="s">
        <v>452</v>
      </c>
      <c r="G35" s="20" t="s">
        <v>23</v>
      </c>
      <c r="H35" s="21">
        <v>7817.5</v>
      </c>
      <c r="I35" s="21"/>
      <c r="J35" s="87"/>
      <c r="K35" s="22"/>
    </row>
    <row r="36" spans="1:16" s="18" customFormat="1" ht="75">
      <c r="A36" s="50" t="s">
        <v>101</v>
      </c>
      <c r="B36" s="82" t="s">
        <v>453</v>
      </c>
      <c r="C36" s="9">
        <v>41477</v>
      </c>
      <c r="D36" s="60" t="s">
        <v>30</v>
      </c>
      <c r="E36" s="20" t="s">
        <v>454</v>
      </c>
      <c r="F36" s="20" t="s">
        <v>455</v>
      </c>
      <c r="G36" s="20" t="s">
        <v>23</v>
      </c>
      <c r="H36" s="21">
        <v>69334.44</v>
      </c>
      <c r="I36" s="21"/>
      <c r="J36" s="22"/>
      <c r="K36" s="22"/>
    </row>
    <row r="37" spans="1:16" s="18" customFormat="1" ht="60">
      <c r="A37" s="50" t="s">
        <v>199</v>
      </c>
      <c r="B37" s="72" t="s">
        <v>456</v>
      </c>
      <c r="C37" s="29">
        <v>41478</v>
      </c>
      <c r="D37" s="72" t="s">
        <v>30</v>
      </c>
      <c r="E37" s="20" t="s">
        <v>457</v>
      </c>
      <c r="F37" s="20" t="s">
        <v>458</v>
      </c>
      <c r="G37" s="20" t="s">
        <v>24</v>
      </c>
      <c r="H37" s="21">
        <v>399000</v>
      </c>
      <c r="I37" s="21"/>
      <c r="J37" s="22"/>
      <c r="K37" s="22"/>
      <c r="L37" s="22"/>
      <c r="M37" s="22"/>
      <c r="N37" s="22"/>
      <c r="O37" s="22"/>
      <c r="P37" s="22"/>
    </row>
    <row r="38" spans="1:16" s="18" customFormat="1" ht="75">
      <c r="A38" s="50" t="s">
        <v>101</v>
      </c>
      <c r="B38" s="82" t="s">
        <v>459</v>
      </c>
      <c r="C38" s="9">
        <v>41479</v>
      </c>
      <c r="D38" s="60" t="s">
        <v>30</v>
      </c>
      <c r="E38" s="20" t="s">
        <v>460</v>
      </c>
      <c r="F38" s="20" t="s">
        <v>461</v>
      </c>
      <c r="G38" s="20" t="s">
        <v>23</v>
      </c>
      <c r="H38" s="21">
        <v>81243</v>
      </c>
      <c r="I38" s="21"/>
    </row>
    <row r="39" spans="1:16" s="18" customFormat="1" ht="90">
      <c r="A39" s="50" t="s">
        <v>48</v>
      </c>
      <c r="B39" s="82" t="s">
        <v>462</v>
      </c>
      <c r="C39" s="9">
        <v>41479</v>
      </c>
      <c r="D39" s="60" t="s">
        <v>30</v>
      </c>
      <c r="E39" s="20" t="s">
        <v>463</v>
      </c>
      <c r="F39" s="20" t="s">
        <v>86</v>
      </c>
      <c r="G39" s="20" t="s">
        <v>19</v>
      </c>
      <c r="H39" s="21">
        <v>13688</v>
      </c>
      <c r="I39" s="21">
        <v>13688</v>
      </c>
    </row>
    <row r="40" spans="1:16" s="18" customFormat="1" ht="90">
      <c r="A40" s="50" t="s">
        <v>52</v>
      </c>
      <c r="B40" s="82" t="s">
        <v>464</v>
      </c>
      <c r="C40" s="9">
        <v>41479</v>
      </c>
      <c r="D40" s="60" t="s">
        <v>30</v>
      </c>
      <c r="E40" s="20" t="s">
        <v>465</v>
      </c>
      <c r="F40" s="20" t="s">
        <v>466</v>
      </c>
      <c r="G40" s="20" t="s">
        <v>19</v>
      </c>
      <c r="H40" s="21">
        <v>386690.72</v>
      </c>
      <c r="I40" s="21">
        <v>386690.72</v>
      </c>
    </row>
    <row r="41" spans="1:16" s="18" customFormat="1" ht="90">
      <c r="A41" s="50" t="s">
        <v>52</v>
      </c>
      <c r="B41" s="82" t="s">
        <v>467</v>
      </c>
      <c r="C41" s="9">
        <v>41481</v>
      </c>
      <c r="D41" s="60" t="s">
        <v>30</v>
      </c>
      <c r="E41" s="20" t="s">
        <v>468</v>
      </c>
      <c r="F41" s="20" t="s">
        <v>466</v>
      </c>
      <c r="G41" s="20" t="s">
        <v>19</v>
      </c>
      <c r="H41" s="21">
        <v>62880.17</v>
      </c>
      <c r="I41" s="21">
        <v>62880.17</v>
      </c>
    </row>
    <row r="42" spans="1:16" s="18" customFormat="1" ht="60">
      <c r="A42" s="50" t="s">
        <v>101</v>
      </c>
      <c r="B42" s="58" t="s">
        <v>469</v>
      </c>
      <c r="C42" s="9">
        <v>41485</v>
      </c>
      <c r="D42" s="60" t="s">
        <v>30</v>
      </c>
      <c r="E42" s="20" t="s">
        <v>470</v>
      </c>
      <c r="F42" s="20" t="s">
        <v>269</v>
      </c>
      <c r="G42" s="20" t="s">
        <v>24</v>
      </c>
      <c r="H42" s="21">
        <v>95580</v>
      </c>
      <c r="I42" s="21"/>
      <c r="L42" s="22"/>
      <c r="M42" s="22"/>
      <c r="N42" s="22"/>
      <c r="O42" s="22"/>
      <c r="P42" s="22"/>
    </row>
    <row r="43" spans="1:16" s="18" customFormat="1" ht="90">
      <c r="A43" s="50" t="s">
        <v>52</v>
      </c>
      <c r="B43" s="82" t="s">
        <v>471</v>
      </c>
      <c r="C43" s="9">
        <v>41485</v>
      </c>
      <c r="D43" s="60" t="s">
        <v>30</v>
      </c>
      <c r="E43" s="20" t="s">
        <v>472</v>
      </c>
      <c r="F43" s="20" t="s">
        <v>473</v>
      </c>
      <c r="G43" s="20" t="s">
        <v>21</v>
      </c>
      <c r="H43" s="21">
        <v>31200.1</v>
      </c>
      <c r="I43" s="21"/>
      <c r="L43" s="22"/>
      <c r="M43" s="22"/>
      <c r="N43" s="22"/>
      <c r="O43" s="22"/>
      <c r="P43" s="22"/>
    </row>
    <row r="44" spans="1:16" s="17" customFormat="1">
      <c r="A44" s="122" t="s">
        <v>10</v>
      </c>
      <c r="B44" s="123"/>
      <c r="C44" s="123"/>
      <c r="D44" s="123"/>
      <c r="E44" s="123"/>
      <c r="F44" s="123"/>
      <c r="G44" s="123"/>
      <c r="H44" s="34">
        <f>SUM(H9:H43)</f>
        <v>2146528.85</v>
      </c>
      <c r="I44" s="34">
        <f>SUM(I9:I43)</f>
        <v>1219449.8399999999</v>
      </c>
    </row>
    <row r="45" spans="1:16" s="17" customFormat="1">
      <c r="A45" s="35"/>
      <c r="B45" s="104"/>
      <c r="C45" s="104"/>
      <c r="D45" s="104"/>
      <c r="E45" s="104"/>
      <c r="I45" s="36"/>
      <c r="K45" s="19"/>
    </row>
    <row r="46" spans="1:16" s="17" customFormat="1">
      <c r="A46" s="35"/>
      <c r="B46" s="105"/>
      <c r="C46" s="105"/>
      <c r="D46" s="105"/>
      <c r="E46" s="105"/>
      <c r="F46" s="37"/>
      <c r="I46" s="36"/>
      <c r="K46" s="19"/>
    </row>
    <row r="47" spans="1:16" s="17" customFormat="1">
      <c r="A47" s="38"/>
      <c r="B47" s="39"/>
      <c r="D47" s="40"/>
      <c r="E47" s="40"/>
      <c r="F47" s="40"/>
      <c r="G47" s="41"/>
      <c r="H47" s="42"/>
      <c r="I47" s="39"/>
      <c r="J47" s="41"/>
      <c r="K47" s="43"/>
      <c r="L47" s="43"/>
    </row>
    <row r="48" spans="1:16" s="17" customFormat="1">
      <c r="A48" s="44" t="s">
        <v>11</v>
      </c>
      <c r="B48" s="106" t="s">
        <v>12</v>
      </c>
      <c r="C48" s="107"/>
      <c r="D48" s="107"/>
      <c r="E48" s="107"/>
      <c r="F48" s="107"/>
      <c r="G48" s="108"/>
      <c r="I48" s="36"/>
      <c r="K48" s="19"/>
    </row>
    <row r="49" spans="1:11" s="17" customFormat="1">
      <c r="A49" s="44"/>
      <c r="B49" s="109" t="s">
        <v>13</v>
      </c>
      <c r="C49" s="110"/>
      <c r="D49" s="111"/>
      <c r="E49" s="109" t="s">
        <v>14</v>
      </c>
      <c r="F49" s="111"/>
      <c r="G49" s="45" t="s">
        <v>15</v>
      </c>
      <c r="I49" s="36"/>
      <c r="K49" s="19"/>
    </row>
    <row r="50" spans="1:11" s="17" customFormat="1">
      <c r="B50" s="112" t="s">
        <v>16</v>
      </c>
      <c r="C50" s="113"/>
      <c r="D50" s="114"/>
      <c r="E50" s="115">
        <f>+I44</f>
        <v>1219449.8399999999</v>
      </c>
      <c r="F50" s="116"/>
      <c r="G50" s="46">
        <f>+E50/E52*100</f>
        <v>56.810316805199236</v>
      </c>
    </row>
    <row r="51" spans="1:11" s="17" customFormat="1" ht="17.25">
      <c r="B51" s="112" t="s">
        <v>17</v>
      </c>
      <c r="C51" s="113"/>
      <c r="D51" s="114"/>
      <c r="E51" s="117">
        <f>+H44-E50</f>
        <v>927079.01000000024</v>
      </c>
      <c r="F51" s="118"/>
      <c r="G51" s="46">
        <f>+E51/E52*100</f>
        <v>43.189683194800772</v>
      </c>
      <c r="H51" s="25"/>
      <c r="J51" s="47"/>
    </row>
    <row r="52" spans="1:11" s="17" customFormat="1">
      <c r="B52" s="99" t="s">
        <v>10</v>
      </c>
      <c r="C52" s="100"/>
      <c r="D52" s="101"/>
      <c r="E52" s="102">
        <f>SUM(E50:E51)</f>
        <v>2146528.85</v>
      </c>
      <c r="F52" s="103"/>
      <c r="G52" s="48">
        <v>100.00000000000001</v>
      </c>
      <c r="J52" s="47"/>
    </row>
    <row r="53" spans="1:11" s="17" customFormat="1">
      <c r="J53" s="47"/>
    </row>
  </sheetData>
  <mergeCells count="19">
    <mergeCell ref="B46:E46"/>
    <mergeCell ref="B2:H2"/>
    <mergeCell ref="B3:H3"/>
    <mergeCell ref="E51:F51"/>
    <mergeCell ref="B52:D52"/>
    <mergeCell ref="E52:F52"/>
    <mergeCell ref="B51:D51"/>
    <mergeCell ref="B48:G48"/>
    <mergeCell ref="B49:D49"/>
    <mergeCell ref="E49:F49"/>
    <mergeCell ref="B50:D50"/>
    <mergeCell ref="E50:F50"/>
    <mergeCell ref="B1:H1"/>
    <mergeCell ref="A4:I4"/>
    <mergeCell ref="A5:I5"/>
    <mergeCell ref="A6:I6"/>
    <mergeCell ref="B45:E45"/>
    <mergeCell ref="A7:I7"/>
    <mergeCell ref="A44:G4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8"/>
  <sheetViews>
    <sheetView topLeftCell="A45" workbookViewId="0">
      <selection activeCell="H9" sqref="H9:I48"/>
    </sheetView>
  </sheetViews>
  <sheetFormatPr baseColWidth="10" defaultRowHeight="15"/>
  <cols>
    <col min="1" max="1" width="18.85546875" customWidth="1"/>
    <col min="2" max="2" width="23" customWidth="1"/>
    <col min="3" max="3" width="20.5703125" customWidth="1"/>
    <col min="5" max="5" width="19.85546875" customWidth="1"/>
    <col min="6" max="6" width="13.140625" customWidth="1"/>
    <col min="8" max="8" width="15.28515625" customWidth="1"/>
    <col min="9" max="9" width="14.42578125" bestFit="1" customWidth="1"/>
  </cols>
  <sheetData>
    <row r="1" spans="1:9" s="17" customFormat="1">
      <c r="A1" s="5"/>
      <c r="B1" s="119" t="s">
        <v>0</v>
      </c>
      <c r="C1" s="128"/>
      <c r="D1" s="128"/>
      <c r="E1" s="128"/>
      <c r="F1" s="128"/>
      <c r="G1" s="128"/>
      <c r="H1" s="128"/>
      <c r="I1" s="6"/>
    </row>
    <row r="2" spans="1:9" s="17" customFormat="1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9" s="17" customFormat="1">
      <c r="A3" s="5"/>
      <c r="B3" s="121" t="s">
        <v>9</v>
      </c>
      <c r="C3" s="129"/>
      <c r="D3" s="129"/>
      <c r="E3" s="129"/>
      <c r="F3" s="129"/>
      <c r="G3" s="129"/>
      <c r="H3" s="129"/>
      <c r="I3" s="6"/>
    </row>
    <row r="4" spans="1:9" s="17" customFormat="1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9" s="17" customFormat="1">
      <c r="A5" s="125"/>
      <c r="B5" s="125"/>
      <c r="C5" s="125"/>
      <c r="D5" s="125"/>
      <c r="E5" s="125"/>
      <c r="F5" s="125"/>
      <c r="G5" s="125"/>
      <c r="H5" s="125"/>
      <c r="I5" s="125"/>
    </row>
    <row r="6" spans="1:9" s="17" customFormat="1" ht="23.25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9" s="17" customFormat="1">
      <c r="A7" s="126" t="s">
        <v>702</v>
      </c>
      <c r="B7" s="126"/>
      <c r="C7" s="126"/>
      <c r="D7" s="126"/>
      <c r="E7" s="126"/>
      <c r="F7" s="126"/>
      <c r="G7" s="126"/>
      <c r="H7" s="126"/>
      <c r="I7" s="126"/>
    </row>
    <row r="8" spans="1:9" s="17" customFormat="1" ht="52.5" customHeight="1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9" s="18" customFormat="1" ht="45">
      <c r="A9" s="81" t="s">
        <v>105</v>
      </c>
      <c r="B9" s="73" t="s">
        <v>377</v>
      </c>
      <c r="C9" s="80">
        <v>41428</v>
      </c>
      <c r="D9" s="53" t="s">
        <v>105</v>
      </c>
      <c r="E9" s="20" t="s">
        <v>378</v>
      </c>
      <c r="F9" s="20" t="s">
        <v>105</v>
      </c>
      <c r="G9" s="20" t="s">
        <v>105</v>
      </c>
      <c r="H9" s="21">
        <v>0</v>
      </c>
      <c r="I9" s="21">
        <v>0</v>
      </c>
    </row>
    <row r="10" spans="1:9" s="18" customFormat="1" ht="45">
      <c r="A10" s="81" t="s">
        <v>105</v>
      </c>
      <c r="B10" s="73" t="s">
        <v>379</v>
      </c>
      <c r="C10" s="80">
        <v>41429</v>
      </c>
      <c r="D10" s="53" t="s">
        <v>105</v>
      </c>
      <c r="E10" s="20" t="s">
        <v>378</v>
      </c>
      <c r="F10" s="20" t="s">
        <v>105</v>
      </c>
      <c r="G10" s="20" t="s">
        <v>105</v>
      </c>
      <c r="H10" s="21">
        <v>0</v>
      </c>
      <c r="I10" s="21">
        <v>0</v>
      </c>
    </row>
    <row r="11" spans="1:9" s="18" customFormat="1" ht="45">
      <c r="A11" s="50" t="s">
        <v>101</v>
      </c>
      <c r="B11" s="76" t="s">
        <v>380</v>
      </c>
      <c r="C11" s="29">
        <v>41429</v>
      </c>
      <c r="D11" s="53" t="s">
        <v>30</v>
      </c>
      <c r="E11" s="20" t="s">
        <v>114</v>
      </c>
      <c r="F11" s="20" t="s">
        <v>381</v>
      </c>
      <c r="G11" s="20" t="s">
        <v>24</v>
      </c>
      <c r="H11" s="21">
        <v>3980</v>
      </c>
      <c r="I11" s="21">
        <v>0</v>
      </c>
    </row>
    <row r="12" spans="1:9" s="18" customFormat="1" ht="60">
      <c r="A12" s="50" t="s">
        <v>67</v>
      </c>
      <c r="B12" s="73" t="s">
        <v>382</v>
      </c>
      <c r="C12" s="80">
        <v>41430</v>
      </c>
      <c r="D12" s="53" t="s">
        <v>30</v>
      </c>
      <c r="E12" s="20" t="s">
        <v>69</v>
      </c>
      <c r="F12" s="20" t="s">
        <v>70</v>
      </c>
      <c r="G12" s="20" t="s">
        <v>19</v>
      </c>
      <c r="H12" s="21">
        <v>247000</v>
      </c>
      <c r="I12" s="21">
        <v>247000</v>
      </c>
    </row>
    <row r="13" spans="1:9" s="18" customFormat="1" ht="60">
      <c r="A13" s="50" t="s">
        <v>179</v>
      </c>
      <c r="B13" s="73" t="s">
        <v>383</v>
      </c>
      <c r="C13" s="80">
        <v>41430</v>
      </c>
      <c r="D13" s="53" t="s">
        <v>30</v>
      </c>
      <c r="E13" s="20" t="s">
        <v>181</v>
      </c>
      <c r="F13" s="20" t="s">
        <v>323</v>
      </c>
      <c r="G13" s="20" t="s">
        <v>21</v>
      </c>
      <c r="H13" s="21">
        <v>14030.2</v>
      </c>
      <c r="I13" s="21">
        <v>0</v>
      </c>
    </row>
    <row r="14" spans="1:9" s="18" customFormat="1" ht="45">
      <c r="A14" s="50" t="s">
        <v>101</v>
      </c>
      <c r="B14" s="73" t="s">
        <v>384</v>
      </c>
      <c r="C14" s="80">
        <v>41430</v>
      </c>
      <c r="D14" s="53" t="s">
        <v>30</v>
      </c>
      <c r="E14" s="20" t="s">
        <v>114</v>
      </c>
      <c r="F14" s="20" t="s">
        <v>385</v>
      </c>
      <c r="G14" s="20" t="s">
        <v>24</v>
      </c>
      <c r="H14" s="21">
        <v>26845</v>
      </c>
      <c r="I14" s="21">
        <v>0</v>
      </c>
    </row>
    <row r="15" spans="1:9" s="18" customFormat="1">
      <c r="A15" s="50" t="s">
        <v>94</v>
      </c>
      <c r="B15" s="73" t="s">
        <v>386</v>
      </c>
      <c r="C15" s="29">
        <v>41430</v>
      </c>
      <c r="D15" s="31" t="s">
        <v>94</v>
      </c>
      <c r="E15" s="20" t="s">
        <v>94</v>
      </c>
      <c r="F15" s="20" t="s">
        <v>94</v>
      </c>
      <c r="G15" s="20" t="s">
        <v>94</v>
      </c>
      <c r="H15" s="21">
        <v>0</v>
      </c>
      <c r="I15" s="21">
        <v>0</v>
      </c>
    </row>
    <row r="16" spans="1:9" s="18" customFormat="1" ht="60">
      <c r="A16" s="54" t="s">
        <v>56</v>
      </c>
      <c r="B16" s="55" t="s">
        <v>380</v>
      </c>
      <c r="C16" s="52">
        <v>41431</v>
      </c>
      <c r="D16" s="53" t="s">
        <v>30</v>
      </c>
      <c r="E16" s="20" t="s">
        <v>57</v>
      </c>
      <c r="F16" s="20" t="s">
        <v>58</v>
      </c>
      <c r="G16" s="20" t="s">
        <v>21</v>
      </c>
      <c r="H16" s="21">
        <v>7239.47</v>
      </c>
      <c r="I16" s="21">
        <v>0</v>
      </c>
    </row>
    <row r="17" spans="1:9" s="18" customFormat="1" ht="45">
      <c r="A17" s="50" t="s">
        <v>52</v>
      </c>
      <c r="B17" s="55" t="s">
        <v>387</v>
      </c>
      <c r="C17" s="52">
        <v>41432</v>
      </c>
      <c r="D17" s="53" t="s">
        <v>30</v>
      </c>
      <c r="E17" s="20" t="s">
        <v>54</v>
      </c>
      <c r="F17" s="20" t="s">
        <v>58</v>
      </c>
      <c r="G17" s="20" t="s">
        <v>21</v>
      </c>
      <c r="H17" s="21">
        <v>26058</v>
      </c>
      <c r="I17" s="21">
        <v>0</v>
      </c>
    </row>
    <row r="18" spans="1:9" s="18" customFormat="1" ht="45">
      <c r="A18" s="50" t="s">
        <v>179</v>
      </c>
      <c r="B18" s="73" t="s">
        <v>388</v>
      </c>
      <c r="C18" s="29">
        <v>41436</v>
      </c>
      <c r="D18" s="53" t="s">
        <v>30</v>
      </c>
      <c r="E18" s="20" t="s">
        <v>201</v>
      </c>
      <c r="F18" s="20" t="s">
        <v>182</v>
      </c>
      <c r="G18" s="20" t="s">
        <v>19</v>
      </c>
      <c r="H18" s="21">
        <v>2970</v>
      </c>
      <c r="I18" s="21">
        <v>2970</v>
      </c>
    </row>
    <row r="19" spans="1:9" s="18" customFormat="1" ht="60">
      <c r="A19" s="54" t="s">
        <v>56</v>
      </c>
      <c r="B19" s="55" t="s">
        <v>389</v>
      </c>
      <c r="C19" s="52">
        <v>41437</v>
      </c>
      <c r="D19" s="53" t="s">
        <v>30</v>
      </c>
      <c r="E19" s="20" t="s">
        <v>57</v>
      </c>
      <c r="F19" s="20" t="s">
        <v>58</v>
      </c>
      <c r="G19" s="20" t="s">
        <v>21</v>
      </c>
      <c r="H19" s="21">
        <v>11499.74</v>
      </c>
      <c r="I19" s="21">
        <v>0</v>
      </c>
    </row>
    <row r="20" spans="1:9" s="18" customFormat="1" ht="60">
      <c r="A20" s="54" t="s">
        <v>56</v>
      </c>
      <c r="B20" s="76" t="s">
        <v>389</v>
      </c>
      <c r="C20" s="52">
        <v>41437</v>
      </c>
      <c r="D20" s="53" t="s">
        <v>30</v>
      </c>
      <c r="E20" s="20" t="s">
        <v>57</v>
      </c>
      <c r="F20" s="20" t="s">
        <v>58</v>
      </c>
      <c r="G20" s="20" t="s">
        <v>21</v>
      </c>
      <c r="H20" s="21">
        <v>11499.74</v>
      </c>
      <c r="I20" s="21">
        <v>0</v>
      </c>
    </row>
    <row r="21" spans="1:9" s="18" customFormat="1" ht="60">
      <c r="A21" s="54" t="s">
        <v>56</v>
      </c>
      <c r="B21" s="76" t="s">
        <v>390</v>
      </c>
      <c r="C21" s="29">
        <v>41438</v>
      </c>
      <c r="D21" s="53" t="s">
        <v>30</v>
      </c>
      <c r="E21" s="20" t="s">
        <v>57</v>
      </c>
      <c r="F21" s="20" t="s">
        <v>58</v>
      </c>
      <c r="G21" s="20" t="s">
        <v>21</v>
      </c>
      <c r="H21" s="21">
        <v>2674.2</v>
      </c>
      <c r="I21" s="21">
        <v>0</v>
      </c>
    </row>
    <row r="22" spans="1:9" s="18" customFormat="1" ht="45">
      <c r="A22" s="50" t="s">
        <v>48</v>
      </c>
      <c r="B22" s="73" t="s">
        <v>391</v>
      </c>
      <c r="C22" s="29">
        <v>41438</v>
      </c>
      <c r="D22" s="53" t="s">
        <v>30</v>
      </c>
      <c r="E22" s="20" t="s">
        <v>50</v>
      </c>
      <c r="F22" s="20" t="s">
        <v>86</v>
      </c>
      <c r="G22" s="20" t="s">
        <v>20</v>
      </c>
      <c r="H22" s="21">
        <v>23447.5</v>
      </c>
      <c r="I22" s="21">
        <v>23447.5</v>
      </c>
    </row>
    <row r="23" spans="1:9" s="18" customFormat="1" ht="45">
      <c r="A23" s="50" t="s">
        <v>71</v>
      </c>
      <c r="B23" s="73" t="s">
        <v>392</v>
      </c>
      <c r="C23" s="29">
        <v>41439</v>
      </c>
      <c r="D23" s="53" t="s">
        <v>30</v>
      </c>
      <c r="E23" s="20" t="s">
        <v>73</v>
      </c>
      <c r="F23" s="20" t="s">
        <v>186</v>
      </c>
      <c r="G23" s="20" t="s">
        <v>19</v>
      </c>
      <c r="H23" s="21">
        <v>7083.19</v>
      </c>
      <c r="I23" s="21">
        <v>7083.19</v>
      </c>
    </row>
    <row r="24" spans="1:9" s="18" customFormat="1" ht="45">
      <c r="A24" s="50" t="s">
        <v>52</v>
      </c>
      <c r="B24" s="55" t="s">
        <v>387</v>
      </c>
      <c r="C24" s="52">
        <v>41439</v>
      </c>
      <c r="D24" s="53" t="s">
        <v>30</v>
      </c>
      <c r="E24" s="20" t="s">
        <v>54</v>
      </c>
      <c r="F24" s="20" t="s">
        <v>58</v>
      </c>
      <c r="G24" s="20" t="s">
        <v>21</v>
      </c>
      <c r="H24" s="21">
        <v>13500</v>
      </c>
      <c r="I24" s="21">
        <v>0</v>
      </c>
    </row>
    <row r="25" spans="1:9" s="18" customFormat="1" ht="45">
      <c r="A25" s="50" t="s">
        <v>52</v>
      </c>
      <c r="B25" s="76" t="s">
        <v>393</v>
      </c>
      <c r="C25" s="29">
        <v>41439</v>
      </c>
      <c r="D25" s="53" t="s">
        <v>30</v>
      </c>
      <c r="E25" s="20" t="s">
        <v>54</v>
      </c>
      <c r="F25" s="20" t="s">
        <v>58</v>
      </c>
      <c r="G25" s="20" t="s">
        <v>21</v>
      </c>
      <c r="H25" s="21">
        <v>13500</v>
      </c>
      <c r="I25" s="21">
        <v>0</v>
      </c>
    </row>
    <row r="26" spans="1:9" s="18" customFormat="1" ht="45">
      <c r="A26" s="50" t="s">
        <v>52</v>
      </c>
      <c r="B26" s="73" t="s">
        <v>394</v>
      </c>
      <c r="C26" s="29">
        <v>41439</v>
      </c>
      <c r="D26" s="53" t="s">
        <v>30</v>
      </c>
      <c r="E26" s="20" t="s">
        <v>54</v>
      </c>
      <c r="F26" s="20" t="s">
        <v>395</v>
      </c>
      <c r="G26" s="20" t="s">
        <v>19</v>
      </c>
      <c r="H26" s="21">
        <v>5015</v>
      </c>
      <c r="I26" s="21">
        <v>5015</v>
      </c>
    </row>
    <row r="27" spans="1:9" s="18" customFormat="1">
      <c r="A27" s="50" t="s">
        <v>94</v>
      </c>
      <c r="B27" s="73" t="s">
        <v>396</v>
      </c>
      <c r="C27" s="29">
        <v>41439</v>
      </c>
      <c r="D27" s="31" t="s">
        <v>94</v>
      </c>
      <c r="E27" s="20" t="s">
        <v>94</v>
      </c>
      <c r="F27" s="20" t="s">
        <v>94</v>
      </c>
      <c r="G27" s="20" t="s">
        <v>94</v>
      </c>
      <c r="H27" s="21">
        <v>0</v>
      </c>
      <c r="I27" s="21">
        <v>0</v>
      </c>
    </row>
    <row r="28" spans="1:9" s="18" customFormat="1" ht="45">
      <c r="A28" s="50" t="s">
        <v>33</v>
      </c>
      <c r="B28" s="73" t="s">
        <v>397</v>
      </c>
      <c r="C28" s="29">
        <v>41439</v>
      </c>
      <c r="D28" s="53" t="s">
        <v>33</v>
      </c>
      <c r="E28" s="20" t="s">
        <v>33</v>
      </c>
      <c r="F28" s="20" t="s">
        <v>33</v>
      </c>
      <c r="G28" s="20" t="s">
        <v>105</v>
      </c>
      <c r="H28" s="21">
        <v>0</v>
      </c>
      <c r="I28" s="21">
        <v>0</v>
      </c>
    </row>
    <row r="29" spans="1:9" s="18" customFormat="1" ht="45">
      <c r="A29" s="50" t="s">
        <v>101</v>
      </c>
      <c r="B29" s="73" t="s">
        <v>398</v>
      </c>
      <c r="C29" s="29">
        <v>41446</v>
      </c>
      <c r="D29" s="53" t="s">
        <v>30</v>
      </c>
      <c r="E29" s="20" t="s">
        <v>114</v>
      </c>
      <c r="F29" s="20" t="s">
        <v>269</v>
      </c>
      <c r="G29" s="20" t="s">
        <v>24</v>
      </c>
      <c r="H29" s="21">
        <v>5947.2</v>
      </c>
      <c r="I29" s="21">
        <v>0</v>
      </c>
    </row>
    <row r="30" spans="1:9" s="18" customFormat="1" ht="45">
      <c r="A30" s="50" t="s">
        <v>52</v>
      </c>
      <c r="B30" s="76" t="s">
        <v>399</v>
      </c>
      <c r="C30" s="29">
        <v>41446</v>
      </c>
      <c r="D30" s="53" t="s">
        <v>30</v>
      </c>
      <c r="E30" s="20" t="s">
        <v>54</v>
      </c>
      <c r="F30" s="20" t="s">
        <v>58</v>
      </c>
      <c r="G30" s="20" t="s">
        <v>21</v>
      </c>
      <c r="H30" s="21">
        <v>4297</v>
      </c>
      <c r="I30" s="21">
        <v>0</v>
      </c>
    </row>
    <row r="31" spans="1:9" s="18" customFormat="1" ht="45">
      <c r="A31" s="50" t="s">
        <v>52</v>
      </c>
      <c r="B31" s="76" t="s">
        <v>400</v>
      </c>
      <c r="C31" s="56">
        <v>41446</v>
      </c>
      <c r="D31" s="53" t="s">
        <v>30</v>
      </c>
      <c r="E31" s="20" t="s">
        <v>54</v>
      </c>
      <c r="F31" s="20" t="s">
        <v>58</v>
      </c>
      <c r="G31" s="20" t="s">
        <v>21</v>
      </c>
      <c r="H31" s="21">
        <v>2078.5500000000002</v>
      </c>
      <c r="I31" s="21">
        <v>0</v>
      </c>
    </row>
    <row r="32" spans="1:9" s="18" customFormat="1" ht="45">
      <c r="A32" s="50" t="s">
        <v>48</v>
      </c>
      <c r="B32" s="73" t="s">
        <v>401</v>
      </c>
      <c r="C32" s="29">
        <v>41451</v>
      </c>
      <c r="D32" s="53" t="s">
        <v>30</v>
      </c>
      <c r="E32" s="20" t="s">
        <v>50</v>
      </c>
      <c r="F32" s="20" t="s">
        <v>402</v>
      </c>
      <c r="G32" s="20" t="s">
        <v>19</v>
      </c>
      <c r="H32" s="21">
        <v>21948</v>
      </c>
      <c r="I32" s="21">
        <v>21948</v>
      </c>
    </row>
    <row r="33" spans="1:9" s="18" customFormat="1" ht="45">
      <c r="A33" s="50" t="s">
        <v>52</v>
      </c>
      <c r="B33" s="76" t="s">
        <v>403</v>
      </c>
      <c r="C33" s="29">
        <v>41451</v>
      </c>
      <c r="D33" s="53" t="s">
        <v>30</v>
      </c>
      <c r="E33" s="20" t="s">
        <v>54</v>
      </c>
      <c r="F33" s="20" t="s">
        <v>58</v>
      </c>
      <c r="G33" s="20" t="s">
        <v>21</v>
      </c>
      <c r="H33" s="21">
        <v>21249</v>
      </c>
      <c r="I33" s="21">
        <v>0</v>
      </c>
    </row>
    <row r="34" spans="1:9" s="18" customFormat="1" ht="45">
      <c r="A34" s="50" t="s">
        <v>52</v>
      </c>
      <c r="B34" s="73" t="s">
        <v>404</v>
      </c>
      <c r="C34" s="29">
        <v>41451</v>
      </c>
      <c r="D34" s="53" t="s">
        <v>30</v>
      </c>
      <c r="E34" s="20" t="s">
        <v>54</v>
      </c>
      <c r="F34" s="20" t="s">
        <v>405</v>
      </c>
      <c r="G34" s="20" t="s">
        <v>21</v>
      </c>
      <c r="H34" s="21">
        <v>27696.959999999999</v>
      </c>
      <c r="I34" s="21">
        <v>0</v>
      </c>
    </row>
    <row r="35" spans="1:9" s="18" customFormat="1" ht="75">
      <c r="A35" s="54" t="s">
        <v>373</v>
      </c>
      <c r="B35" s="73" t="s">
        <v>406</v>
      </c>
      <c r="C35" s="29">
        <v>41451</v>
      </c>
      <c r="D35" s="53" t="s">
        <v>30</v>
      </c>
      <c r="E35" s="20" t="s">
        <v>407</v>
      </c>
      <c r="F35" s="20" t="s">
        <v>408</v>
      </c>
      <c r="G35" s="20" t="s">
        <v>19</v>
      </c>
      <c r="H35" s="21">
        <v>425080</v>
      </c>
      <c r="I35" s="21">
        <v>425080</v>
      </c>
    </row>
    <row r="36" spans="1:9" s="18" customFormat="1" ht="60">
      <c r="A36" s="50" t="s">
        <v>199</v>
      </c>
      <c r="B36" s="73" t="s">
        <v>409</v>
      </c>
      <c r="C36" s="29">
        <v>41451</v>
      </c>
      <c r="D36" s="53" t="s">
        <v>30</v>
      </c>
      <c r="E36" s="20" t="s">
        <v>410</v>
      </c>
      <c r="F36" s="20" t="s">
        <v>411</v>
      </c>
      <c r="G36" s="20" t="s">
        <v>19</v>
      </c>
      <c r="H36" s="21">
        <v>49895</v>
      </c>
      <c r="I36" s="21">
        <v>49895</v>
      </c>
    </row>
    <row r="37" spans="1:9" s="18" customFormat="1" ht="60">
      <c r="A37" s="78" t="s">
        <v>120</v>
      </c>
      <c r="B37" s="61" t="s">
        <v>121</v>
      </c>
      <c r="C37" s="62">
        <v>41455</v>
      </c>
      <c r="D37" s="60" t="s">
        <v>30</v>
      </c>
      <c r="E37" s="20" t="s">
        <v>122</v>
      </c>
      <c r="F37" s="20" t="s">
        <v>123</v>
      </c>
      <c r="G37" s="20" t="s">
        <v>124</v>
      </c>
      <c r="H37" s="21">
        <v>27319.95</v>
      </c>
      <c r="I37" s="21">
        <v>27319.95</v>
      </c>
    </row>
    <row r="38" spans="1:9" s="18" customFormat="1" ht="75">
      <c r="A38" s="78" t="s">
        <v>120</v>
      </c>
      <c r="B38" s="58" t="s">
        <v>121</v>
      </c>
      <c r="C38" s="62">
        <v>41455</v>
      </c>
      <c r="D38" s="60" t="s">
        <v>30</v>
      </c>
      <c r="E38" s="20" t="s">
        <v>125</v>
      </c>
      <c r="F38" s="20" t="s">
        <v>126</v>
      </c>
      <c r="G38" s="20" t="s">
        <v>19</v>
      </c>
      <c r="H38" s="21">
        <v>140184</v>
      </c>
      <c r="I38" s="21">
        <v>140184</v>
      </c>
    </row>
    <row r="39" spans="1:9" s="18" customFormat="1" ht="60">
      <c r="A39" s="78" t="s">
        <v>56</v>
      </c>
      <c r="B39" s="58" t="s">
        <v>121</v>
      </c>
      <c r="C39" s="62">
        <v>41455</v>
      </c>
      <c r="D39" s="60" t="s">
        <v>30</v>
      </c>
      <c r="E39" s="20" t="s">
        <v>127</v>
      </c>
      <c r="F39" s="20" t="s">
        <v>128</v>
      </c>
      <c r="G39" s="20" t="s">
        <v>21</v>
      </c>
      <c r="H39" s="21">
        <v>7400</v>
      </c>
      <c r="I39" s="21"/>
    </row>
    <row r="40" spans="1:9" s="18" customFormat="1" ht="75">
      <c r="A40" s="32" t="s">
        <v>129</v>
      </c>
      <c r="B40" s="58" t="s">
        <v>121</v>
      </c>
      <c r="C40" s="9">
        <v>41455</v>
      </c>
      <c r="D40" s="60" t="s">
        <v>30</v>
      </c>
      <c r="E40" s="20" t="s">
        <v>130</v>
      </c>
      <c r="F40" s="20" t="s">
        <v>131</v>
      </c>
      <c r="G40" s="20" t="s">
        <v>19</v>
      </c>
      <c r="H40" s="21">
        <v>44132</v>
      </c>
      <c r="I40" s="21">
        <v>44132</v>
      </c>
    </row>
    <row r="41" spans="1:9" s="18" customFormat="1" ht="60">
      <c r="A41" s="78" t="s">
        <v>132</v>
      </c>
      <c r="B41" s="58" t="s">
        <v>121</v>
      </c>
      <c r="C41" s="62">
        <v>41455</v>
      </c>
      <c r="D41" s="60" t="s">
        <v>30</v>
      </c>
      <c r="E41" s="20" t="s">
        <v>133</v>
      </c>
      <c r="F41" s="20" t="s">
        <v>134</v>
      </c>
      <c r="G41" s="20" t="s">
        <v>19</v>
      </c>
      <c r="H41" s="21">
        <f>10620+3540</f>
        <v>14160</v>
      </c>
      <c r="I41" s="21">
        <f>10620+3540</f>
        <v>14160</v>
      </c>
    </row>
    <row r="42" spans="1:9" s="18" customFormat="1" ht="90">
      <c r="A42" s="78" t="s">
        <v>129</v>
      </c>
      <c r="B42" s="58" t="s">
        <v>121</v>
      </c>
      <c r="C42" s="62">
        <v>41455</v>
      </c>
      <c r="D42" s="60" t="s">
        <v>30</v>
      </c>
      <c r="E42" s="20" t="s">
        <v>135</v>
      </c>
      <c r="F42" s="20" t="s">
        <v>320</v>
      </c>
      <c r="G42" s="20" t="s">
        <v>19</v>
      </c>
      <c r="H42" s="21">
        <v>63160</v>
      </c>
      <c r="I42" s="21">
        <v>63160</v>
      </c>
    </row>
    <row r="43" spans="1:9" s="18" customFormat="1" ht="60">
      <c r="A43" s="78" t="s">
        <v>136</v>
      </c>
      <c r="B43" s="58" t="s">
        <v>121</v>
      </c>
      <c r="C43" s="62">
        <v>41455</v>
      </c>
      <c r="D43" s="60" t="s">
        <v>30</v>
      </c>
      <c r="E43" s="20" t="s">
        <v>137</v>
      </c>
      <c r="F43" s="20" t="s">
        <v>138</v>
      </c>
      <c r="G43" s="20" t="s">
        <v>19</v>
      </c>
      <c r="H43" s="21">
        <v>13022</v>
      </c>
      <c r="I43" s="21">
        <v>13022</v>
      </c>
    </row>
    <row r="44" spans="1:9" s="18" customFormat="1" ht="60">
      <c r="A44" s="78" t="s">
        <v>139</v>
      </c>
      <c r="B44" s="58" t="s">
        <v>121</v>
      </c>
      <c r="C44" s="62">
        <v>41455</v>
      </c>
      <c r="D44" s="60" t="s">
        <v>30</v>
      </c>
      <c r="E44" s="20" t="s">
        <v>140</v>
      </c>
      <c r="F44" s="20" t="s">
        <v>141</v>
      </c>
      <c r="G44" s="20" t="s">
        <v>19</v>
      </c>
      <c r="H44" s="21">
        <f>9440+8248.2</f>
        <v>17688.2</v>
      </c>
      <c r="I44" s="21">
        <f>9440+8248.2</f>
        <v>17688.2</v>
      </c>
    </row>
    <row r="45" spans="1:9" s="18" customFormat="1" ht="75">
      <c r="A45" s="78" t="s">
        <v>142</v>
      </c>
      <c r="B45" s="58" t="s">
        <v>121</v>
      </c>
      <c r="C45" s="62">
        <v>41455</v>
      </c>
      <c r="D45" s="60" t="s">
        <v>30</v>
      </c>
      <c r="E45" s="20" t="s">
        <v>143</v>
      </c>
      <c r="F45" s="20" t="s">
        <v>144</v>
      </c>
      <c r="G45" s="20" t="s">
        <v>18</v>
      </c>
      <c r="H45" s="21">
        <v>7670</v>
      </c>
      <c r="I45" s="21"/>
    </row>
    <row r="46" spans="1:9" s="18" customFormat="1" ht="60">
      <c r="A46" s="63" t="s">
        <v>52</v>
      </c>
      <c r="B46" s="64" t="s">
        <v>366</v>
      </c>
      <c r="C46" s="9">
        <v>41455</v>
      </c>
      <c r="D46" s="60" t="s">
        <v>30</v>
      </c>
      <c r="E46" s="20" t="s">
        <v>367</v>
      </c>
      <c r="F46" s="20" t="s">
        <v>368</v>
      </c>
      <c r="G46" s="20" t="s">
        <v>19</v>
      </c>
      <c r="H46" s="21">
        <v>20250</v>
      </c>
      <c r="I46" s="21">
        <v>20250</v>
      </c>
    </row>
    <row r="47" spans="1:9" s="18" customFormat="1" ht="60">
      <c r="A47" s="63" t="s">
        <v>52</v>
      </c>
      <c r="B47" s="64" t="s">
        <v>145</v>
      </c>
      <c r="C47" s="9">
        <v>41455</v>
      </c>
      <c r="D47" s="60" t="s">
        <v>30</v>
      </c>
      <c r="E47" s="20" t="s">
        <v>146</v>
      </c>
      <c r="F47" s="20" t="s">
        <v>369</v>
      </c>
      <c r="G47" s="20" t="s">
        <v>124</v>
      </c>
      <c r="H47" s="21">
        <f>60850.16+5900+5900</f>
        <v>72650.16</v>
      </c>
      <c r="I47" s="21">
        <f>60850.16+5900+5900</f>
        <v>72650.16</v>
      </c>
    </row>
    <row r="48" spans="1:9" s="17" customFormat="1">
      <c r="A48" s="122" t="s">
        <v>10</v>
      </c>
      <c r="B48" s="123"/>
      <c r="C48" s="123"/>
      <c r="D48" s="123"/>
      <c r="E48" s="123"/>
      <c r="F48" s="123"/>
      <c r="G48" s="123"/>
      <c r="H48" s="34">
        <f>SUM(H9:H47)</f>
        <v>1402170.0599999998</v>
      </c>
      <c r="I48" s="34">
        <f>SUM(I9:I47)</f>
        <v>1195004.9999999998</v>
      </c>
    </row>
    <row r="49" spans="1:16" s="17" customFormat="1">
      <c r="A49" s="35"/>
      <c r="B49" s="104"/>
      <c r="C49" s="104"/>
      <c r="D49" s="104"/>
      <c r="E49" s="104"/>
      <c r="I49" s="36"/>
      <c r="K49" s="19"/>
    </row>
    <row r="50" spans="1:16" s="17" customFormat="1">
      <c r="A50" s="35"/>
      <c r="B50" s="105"/>
      <c r="C50" s="105"/>
      <c r="D50" s="105"/>
      <c r="E50" s="105"/>
      <c r="F50" s="37"/>
      <c r="I50" s="36"/>
      <c r="K50" s="19"/>
    </row>
    <row r="51" spans="1:16" s="17" customFormat="1">
      <c r="A51" s="38"/>
      <c r="B51" s="39"/>
      <c r="D51" s="40"/>
      <c r="E51" s="40"/>
      <c r="F51" s="40"/>
      <c r="G51" s="41"/>
      <c r="H51" s="42"/>
      <c r="I51" s="39"/>
      <c r="J51" s="41"/>
      <c r="K51" s="43"/>
      <c r="L51" s="43"/>
    </row>
    <row r="52" spans="1:16" s="17" customFormat="1">
      <c r="A52" s="44" t="s">
        <v>11</v>
      </c>
      <c r="B52" s="106" t="s">
        <v>12</v>
      </c>
      <c r="C52" s="107"/>
      <c r="D52" s="107"/>
      <c r="E52" s="107"/>
      <c r="F52" s="107"/>
      <c r="G52" s="108"/>
      <c r="I52" s="36"/>
      <c r="K52" s="19"/>
    </row>
    <row r="53" spans="1:16" s="17" customFormat="1">
      <c r="A53" s="44"/>
      <c r="B53" s="109" t="s">
        <v>13</v>
      </c>
      <c r="C53" s="110"/>
      <c r="D53" s="111"/>
      <c r="E53" s="109" t="s">
        <v>14</v>
      </c>
      <c r="F53" s="111"/>
      <c r="G53" s="45" t="s">
        <v>15</v>
      </c>
      <c r="I53" s="36"/>
      <c r="K53" s="19"/>
    </row>
    <row r="54" spans="1:16" s="17" customFormat="1">
      <c r="B54" s="112" t="s">
        <v>16</v>
      </c>
      <c r="C54" s="113"/>
      <c r="D54" s="114"/>
      <c r="E54" s="115">
        <f>+I48</f>
        <v>1195004.9999999998</v>
      </c>
      <c r="F54" s="116"/>
      <c r="G54" s="46">
        <f>+E54/E56*100</f>
        <v>85.225396982160632</v>
      </c>
    </row>
    <row r="55" spans="1:16" s="17" customFormat="1" ht="17.25">
      <c r="B55" s="112" t="s">
        <v>17</v>
      </c>
      <c r="C55" s="113"/>
      <c r="D55" s="114"/>
      <c r="E55" s="117">
        <f>+H48-E54</f>
        <v>207165.06000000006</v>
      </c>
      <c r="F55" s="118"/>
      <c r="G55" s="46">
        <f>+E55/E56*100</f>
        <v>14.774603017839368</v>
      </c>
      <c r="H55" s="25"/>
      <c r="J55" s="47"/>
    </row>
    <row r="56" spans="1:16" s="17" customFormat="1">
      <c r="B56" s="99" t="s">
        <v>10</v>
      </c>
      <c r="C56" s="100"/>
      <c r="D56" s="101"/>
      <c r="E56" s="102">
        <f>SUM(E54:E55)</f>
        <v>1402170.0599999998</v>
      </c>
      <c r="F56" s="103"/>
      <c r="G56" s="48">
        <v>100.00000000000001</v>
      </c>
      <c r="J56" s="47"/>
    </row>
    <row r="57" spans="1:16" s="17" customFormat="1">
      <c r="J57" s="47"/>
    </row>
    <row r="58" spans="1:16">
      <c r="A58" s="2"/>
      <c r="B58" s="2"/>
      <c r="C58" s="2"/>
      <c r="D58" s="2"/>
      <c r="E58" s="2"/>
      <c r="F58" s="2"/>
      <c r="G58" s="3"/>
      <c r="H58" s="1"/>
      <c r="I58" s="1"/>
      <c r="J58" s="1"/>
      <c r="K58" s="1"/>
      <c r="L58" s="1"/>
      <c r="M58" s="1"/>
      <c r="N58" s="1"/>
      <c r="O58" s="1"/>
      <c r="P58" s="1"/>
    </row>
  </sheetData>
  <mergeCells count="19">
    <mergeCell ref="E56:F56"/>
    <mergeCell ref="E55:F55"/>
    <mergeCell ref="B50:E50"/>
    <mergeCell ref="B52:G52"/>
    <mergeCell ref="B53:D53"/>
    <mergeCell ref="E53:F53"/>
    <mergeCell ref="B54:D54"/>
    <mergeCell ref="E54:F54"/>
    <mergeCell ref="B55:D55"/>
    <mergeCell ref="B56:D56"/>
    <mergeCell ref="B1:H1"/>
    <mergeCell ref="A4:I4"/>
    <mergeCell ref="A5:I5"/>
    <mergeCell ref="A6:I6"/>
    <mergeCell ref="B49:E49"/>
    <mergeCell ref="A48:G48"/>
    <mergeCell ref="B2:H2"/>
    <mergeCell ref="B3:H3"/>
    <mergeCell ref="A7:I7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1"/>
  <sheetViews>
    <sheetView tabSelected="1" topLeftCell="A45" workbookViewId="0">
      <selection activeCell="H9" sqref="H9:I51"/>
    </sheetView>
  </sheetViews>
  <sheetFormatPr baseColWidth="10" defaultRowHeight="15"/>
  <cols>
    <col min="1" max="1" width="15" customWidth="1"/>
    <col min="2" max="2" width="19.42578125" customWidth="1"/>
    <col min="3" max="4" width="10.7109375" bestFit="1" customWidth="1"/>
    <col min="5" max="5" width="19.7109375" bestFit="1" customWidth="1"/>
    <col min="6" max="6" width="15.28515625" bestFit="1" customWidth="1"/>
    <col min="7" max="7" width="10.140625" customWidth="1"/>
    <col min="8" max="9" width="13.42578125" bestFit="1" customWidth="1"/>
  </cols>
  <sheetData>
    <row r="1" spans="1:16" s="17" customFormat="1">
      <c r="A1" s="5"/>
      <c r="B1" s="119" t="s">
        <v>0</v>
      </c>
      <c r="C1" s="128"/>
      <c r="D1" s="128"/>
      <c r="E1" s="128"/>
      <c r="F1" s="128"/>
      <c r="G1" s="128"/>
      <c r="H1" s="128"/>
      <c r="I1" s="6"/>
    </row>
    <row r="2" spans="1:16" s="17" customFormat="1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16" s="17" customFormat="1">
      <c r="A3" s="5"/>
      <c r="B3" s="121" t="s">
        <v>9</v>
      </c>
      <c r="C3" s="129"/>
      <c r="D3" s="129"/>
      <c r="E3" s="129"/>
      <c r="F3" s="129"/>
      <c r="G3" s="129"/>
      <c r="H3" s="129"/>
      <c r="I3" s="6"/>
    </row>
    <row r="4" spans="1:16" s="17" customFormat="1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16" s="17" customFormat="1">
      <c r="A5" s="125"/>
      <c r="B5" s="125"/>
      <c r="C5" s="125"/>
      <c r="D5" s="125"/>
      <c r="E5" s="125"/>
      <c r="F5" s="125"/>
      <c r="G5" s="125"/>
      <c r="H5" s="125"/>
      <c r="I5" s="125"/>
    </row>
    <row r="6" spans="1:16" s="17" customFormat="1" ht="23.25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16" s="17" customFormat="1">
      <c r="A7" s="126" t="s">
        <v>703</v>
      </c>
      <c r="B7" s="126"/>
      <c r="C7" s="126"/>
      <c r="D7" s="126"/>
      <c r="E7" s="126"/>
      <c r="F7" s="126"/>
      <c r="G7" s="126"/>
      <c r="H7" s="126"/>
      <c r="I7" s="126"/>
    </row>
    <row r="8" spans="1:16" s="17" customFormat="1" ht="65.25" customHeight="1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16" s="18" customFormat="1" ht="60">
      <c r="A9" s="54" t="s">
        <v>56</v>
      </c>
      <c r="B9" s="55" t="s">
        <v>321</v>
      </c>
      <c r="C9" s="52">
        <v>41396</v>
      </c>
      <c r="D9" s="53" t="s">
        <v>30</v>
      </c>
      <c r="E9" s="20" t="s">
        <v>57</v>
      </c>
      <c r="F9" s="20" t="s">
        <v>58</v>
      </c>
      <c r="G9" s="20" t="s">
        <v>21</v>
      </c>
      <c r="H9" s="21">
        <v>8228.61</v>
      </c>
      <c r="I9" s="21">
        <v>0</v>
      </c>
    </row>
    <row r="10" spans="1:16" s="18" customFormat="1" ht="45">
      <c r="A10" s="50" t="s">
        <v>179</v>
      </c>
      <c r="B10" s="51" t="s">
        <v>322</v>
      </c>
      <c r="C10" s="52">
        <v>41397</v>
      </c>
      <c r="D10" s="53" t="s">
        <v>30</v>
      </c>
      <c r="E10" s="20" t="s">
        <v>201</v>
      </c>
      <c r="F10" s="20" t="s">
        <v>323</v>
      </c>
      <c r="G10" s="20" t="s">
        <v>21</v>
      </c>
      <c r="H10" s="21">
        <v>2829.64</v>
      </c>
      <c r="I10" s="21">
        <v>0</v>
      </c>
    </row>
    <row r="11" spans="1:16" s="23" customFormat="1" ht="60">
      <c r="A11" s="54" t="s">
        <v>56</v>
      </c>
      <c r="B11" s="51" t="s">
        <v>324</v>
      </c>
      <c r="C11" s="52">
        <v>41397</v>
      </c>
      <c r="D11" s="53" t="s">
        <v>30</v>
      </c>
      <c r="E11" s="20" t="s">
        <v>325</v>
      </c>
      <c r="F11" s="20" t="s">
        <v>58</v>
      </c>
      <c r="G11" s="20" t="s">
        <v>21</v>
      </c>
      <c r="H11" s="21">
        <v>13472.96</v>
      </c>
      <c r="I11" s="21">
        <v>0</v>
      </c>
      <c r="J11" s="18"/>
      <c r="K11" s="18"/>
      <c r="L11" s="18"/>
      <c r="M11" s="18"/>
      <c r="N11" s="18"/>
      <c r="O11" s="18"/>
      <c r="P11" s="18"/>
    </row>
    <row r="12" spans="1:16" s="18" customFormat="1" ht="60">
      <c r="A12" s="54" t="s">
        <v>56</v>
      </c>
      <c r="B12" s="51" t="s">
        <v>326</v>
      </c>
      <c r="C12" s="52">
        <v>41397</v>
      </c>
      <c r="D12" s="53" t="s">
        <v>30</v>
      </c>
      <c r="E12" s="20" t="s">
        <v>325</v>
      </c>
      <c r="F12" s="20" t="s">
        <v>58</v>
      </c>
      <c r="G12" s="20" t="s">
        <v>21</v>
      </c>
      <c r="H12" s="21">
        <v>29807.96</v>
      </c>
      <c r="I12" s="21">
        <v>0</v>
      </c>
    </row>
    <row r="13" spans="1:16" s="18" customFormat="1" ht="60">
      <c r="A13" s="50" t="s">
        <v>67</v>
      </c>
      <c r="B13" s="51" t="s">
        <v>327</v>
      </c>
      <c r="C13" s="77">
        <v>41400</v>
      </c>
      <c r="D13" s="53" t="s">
        <v>30</v>
      </c>
      <c r="E13" s="20" t="s">
        <v>69</v>
      </c>
      <c r="F13" s="20" t="s">
        <v>70</v>
      </c>
      <c r="G13" s="20" t="s">
        <v>19</v>
      </c>
      <c r="H13" s="21">
        <v>242000</v>
      </c>
      <c r="I13" s="21">
        <v>242000</v>
      </c>
    </row>
    <row r="14" spans="1:16" s="18" customFormat="1" ht="60">
      <c r="A14" s="50" t="s">
        <v>155</v>
      </c>
      <c r="B14" s="51" t="s">
        <v>328</v>
      </c>
      <c r="C14" s="52">
        <v>41400</v>
      </c>
      <c r="D14" s="53" t="s">
        <v>30</v>
      </c>
      <c r="E14" s="20" t="s">
        <v>329</v>
      </c>
      <c r="F14" s="20" t="s">
        <v>330</v>
      </c>
      <c r="G14" s="20" t="s">
        <v>24</v>
      </c>
      <c r="H14" s="21">
        <v>28000</v>
      </c>
      <c r="I14" s="21">
        <v>0</v>
      </c>
    </row>
    <row r="15" spans="1:16" s="18" customFormat="1" ht="60">
      <c r="A15" s="54" t="s">
        <v>56</v>
      </c>
      <c r="B15" s="55" t="s">
        <v>331</v>
      </c>
      <c r="C15" s="52">
        <v>41401</v>
      </c>
      <c r="D15" s="53" t="s">
        <v>30</v>
      </c>
      <c r="E15" s="20" t="s">
        <v>57</v>
      </c>
      <c r="F15" s="20" t="s">
        <v>58</v>
      </c>
      <c r="G15" s="20" t="s">
        <v>21</v>
      </c>
      <c r="H15" s="21">
        <v>24344.21</v>
      </c>
      <c r="I15" s="21">
        <v>0</v>
      </c>
      <c r="K15" s="23"/>
      <c r="L15" s="23"/>
      <c r="M15" s="23"/>
      <c r="N15" s="23"/>
      <c r="O15" s="23"/>
      <c r="P15" s="23"/>
    </row>
    <row r="16" spans="1:16" s="18" customFormat="1" ht="60">
      <c r="A16" s="54" t="s">
        <v>56</v>
      </c>
      <c r="B16" s="55" t="s">
        <v>332</v>
      </c>
      <c r="C16" s="52">
        <v>41401</v>
      </c>
      <c r="D16" s="53" t="s">
        <v>30</v>
      </c>
      <c r="E16" s="20" t="s">
        <v>57</v>
      </c>
      <c r="F16" s="20" t="s">
        <v>58</v>
      </c>
      <c r="G16" s="20" t="s">
        <v>21</v>
      </c>
      <c r="H16" s="21">
        <v>5185.97</v>
      </c>
      <c r="I16" s="21">
        <v>0</v>
      </c>
    </row>
    <row r="17" spans="1:9" s="18" customFormat="1" ht="45">
      <c r="A17" s="50" t="s">
        <v>101</v>
      </c>
      <c r="B17" s="55" t="s">
        <v>333</v>
      </c>
      <c r="C17" s="52">
        <v>41401</v>
      </c>
      <c r="D17" s="53" t="s">
        <v>30</v>
      </c>
      <c r="E17" s="20" t="s">
        <v>114</v>
      </c>
      <c r="F17" s="20" t="s">
        <v>58</v>
      </c>
      <c r="G17" s="20" t="s">
        <v>21</v>
      </c>
      <c r="H17" s="21">
        <v>2140</v>
      </c>
      <c r="I17" s="21">
        <v>0</v>
      </c>
    </row>
    <row r="18" spans="1:9" s="18" customFormat="1" ht="90">
      <c r="A18" s="50" t="s">
        <v>52</v>
      </c>
      <c r="B18" s="55" t="s">
        <v>334</v>
      </c>
      <c r="C18" s="52">
        <v>41401</v>
      </c>
      <c r="D18" s="53" t="s">
        <v>30</v>
      </c>
      <c r="E18" s="20" t="s">
        <v>54</v>
      </c>
      <c r="F18" s="20" t="s">
        <v>58</v>
      </c>
      <c r="G18" s="20" t="s">
        <v>21</v>
      </c>
      <c r="H18" s="21">
        <v>950</v>
      </c>
      <c r="I18" s="21">
        <v>0</v>
      </c>
    </row>
    <row r="19" spans="1:9" s="18" customFormat="1" ht="60">
      <c r="A19" s="50" t="s">
        <v>78</v>
      </c>
      <c r="B19" s="58" t="s">
        <v>335</v>
      </c>
      <c r="C19" s="14">
        <v>41401</v>
      </c>
      <c r="D19" s="60" t="s">
        <v>30</v>
      </c>
      <c r="E19" s="20" t="s">
        <v>80</v>
      </c>
      <c r="F19" s="20" t="s">
        <v>58</v>
      </c>
      <c r="G19" s="20" t="s">
        <v>21</v>
      </c>
      <c r="H19" s="21">
        <v>49419.1</v>
      </c>
      <c r="I19" s="21"/>
    </row>
    <row r="20" spans="1:9" s="18" customFormat="1" ht="90">
      <c r="A20" s="50" t="s">
        <v>52</v>
      </c>
      <c r="B20" s="55" t="s">
        <v>336</v>
      </c>
      <c r="C20" s="52">
        <v>41403</v>
      </c>
      <c r="D20" s="53" t="s">
        <v>30</v>
      </c>
      <c r="E20" s="20" t="s">
        <v>54</v>
      </c>
      <c r="F20" s="20" t="s">
        <v>58</v>
      </c>
      <c r="G20" s="20" t="s">
        <v>21</v>
      </c>
      <c r="H20" s="21">
        <v>680</v>
      </c>
      <c r="I20" s="21">
        <v>0</v>
      </c>
    </row>
    <row r="21" spans="1:9" s="18" customFormat="1" ht="60">
      <c r="A21" s="63" t="s">
        <v>337</v>
      </c>
      <c r="B21" s="58" t="s">
        <v>338</v>
      </c>
      <c r="C21" s="9">
        <v>41404</v>
      </c>
      <c r="D21" s="60" t="s">
        <v>30</v>
      </c>
      <c r="E21" s="20" t="s">
        <v>339</v>
      </c>
      <c r="F21" s="20" t="s">
        <v>340</v>
      </c>
      <c r="G21" s="20" t="s">
        <v>24</v>
      </c>
      <c r="H21" s="21">
        <v>9355.94</v>
      </c>
      <c r="I21" s="21"/>
    </row>
    <row r="22" spans="1:9" s="18" customFormat="1" ht="60">
      <c r="A22" s="54" t="s">
        <v>56</v>
      </c>
      <c r="B22" s="55" t="s">
        <v>341</v>
      </c>
      <c r="C22" s="52">
        <v>41408</v>
      </c>
      <c r="D22" s="53" t="s">
        <v>30</v>
      </c>
      <c r="E22" s="20" t="s">
        <v>57</v>
      </c>
      <c r="F22" s="20" t="s">
        <v>58</v>
      </c>
      <c r="G22" s="20" t="s">
        <v>21</v>
      </c>
      <c r="H22" s="21">
        <v>10428.75</v>
      </c>
      <c r="I22" s="21">
        <v>0</v>
      </c>
    </row>
    <row r="23" spans="1:9" s="18" customFormat="1" ht="45">
      <c r="A23" s="50" t="s">
        <v>48</v>
      </c>
      <c r="B23" s="51" t="s">
        <v>342</v>
      </c>
      <c r="C23" s="52">
        <v>41408</v>
      </c>
      <c r="D23" s="53" t="s">
        <v>30</v>
      </c>
      <c r="E23" s="20" t="s">
        <v>50</v>
      </c>
      <c r="F23" s="20" t="s">
        <v>82</v>
      </c>
      <c r="G23" s="20" t="s">
        <v>21</v>
      </c>
      <c r="H23" s="21">
        <v>11210</v>
      </c>
      <c r="I23" s="21">
        <v>0</v>
      </c>
    </row>
    <row r="24" spans="1:9" s="18" customFormat="1" ht="90">
      <c r="A24" s="50" t="s">
        <v>52</v>
      </c>
      <c r="B24" s="51" t="s">
        <v>343</v>
      </c>
      <c r="C24" s="52">
        <v>41409</v>
      </c>
      <c r="D24" s="53" t="s">
        <v>30</v>
      </c>
      <c r="E24" s="20" t="s">
        <v>54</v>
      </c>
      <c r="F24" s="20" t="s">
        <v>38</v>
      </c>
      <c r="G24" s="20" t="s">
        <v>19</v>
      </c>
      <c r="H24" s="21">
        <v>8475.85</v>
      </c>
      <c r="I24" s="21">
        <v>8475.85</v>
      </c>
    </row>
    <row r="25" spans="1:9" s="18" customFormat="1" ht="60">
      <c r="A25" s="50" t="s">
        <v>179</v>
      </c>
      <c r="B25" s="73" t="s">
        <v>344</v>
      </c>
      <c r="C25" s="29">
        <v>41410</v>
      </c>
      <c r="D25" s="53" t="s">
        <v>30</v>
      </c>
      <c r="E25" s="20" t="s">
        <v>181</v>
      </c>
      <c r="F25" s="20" t="s">
        <v>25</v>
      </c>
      <c r="G25" s="20" t="s">
        <v>20</v>
      </c>
      <c r="H25" s="21">
        <v>14999.99</v>
      </c>
      <c r="I25" s="21">
        <v>14999.99</v>
      </c>
    </row>
    <row r="26" spans="1:9" s="18" customFormat="1" ht="60">
      <c r="A26" s="54" t="s">
        <v>56</v>
      </c>
      <c r="B26" s="55" t="s">
        <v>345</v>
      </c>
      <c r="C26" s="52">
        <v>41410</v>
      </c>
      <c r="D26" s="53" t="s">
        <v>30</v>
      </c>
      <c r="E26" s="20" t="s">
        <v>57</v>
      </c>
      <c r="F26" s="20" t="s">
        <v>58</v>
      </c>
      <c r="G26" s="20" t="s">
        <v>21</v>
      </c>
      <c r="H26" s="21">
        <v>5198.66</v>
      </c>
      <c r="I26" s="21">
        <v>0</v>
      </c>
    </row>
    <row r="27" spans="1:9" s="18" customFormat="1" ht="60">
      <c r="A27" s="50" t="s">
        <v>199</v>
      </c>
      <c r="B27" s="51" t="s">
        <v>346</v>
      </c>
      <c r="C27" s="52">
        <v>41410</v>
      </c>
      <c r="D27" s="53" t="s">
        <v>30</v>
      </c>
      <c r="E27" s="20" t="s">
        <v>347</v>
      </c>
      <c r="F27" s="20" t="s">
        <v>348</v>
      </c>
      <c r="G27" s="20" t="s">
        <v>24</v>
      </c>
      <c r="H27" s="21">
        <v>23069</v>
      </c>
      <c r="I27" s="21">
        <v>0</v>
      </c>
    </row>
    <row r="28" spans="1:9" s="18" customFormat="1" ht="75">
      <c r="A28" s="50" t="s">
        <v>199</v>
      </c>
      <c r="B28" s="51" t="s">
        <v>349</v>
      </c>
      <c r="C28" s="52">
        <v>41410</v>
      </c>
      <c r="D28" s="53" t="s">
        <v>30</v>
      </c>
      <c r="E28" s="20" t="s">
        <v>350</v>
      </c>
      <c r="F28" s="20" t="s">
        <v>28</v>
      </c>
      <c r="G28" s="20" t="s">
        <v>19</v>
      </c>
      <c r="H28" s="21">
        <v>179078.62</v>
      </c>
      <c r="I28" s="21">
        <v>179078.62</v>
      </c>
    </row>
    <row r="29" spans="1:9" s="18" customFormat="1" ht="60">
      <c r="A29" s="50" t="s">
        <v>78</v>
      </c>
      <c r="B29" s="51" t="s">
        <v>351</v>
      </c>
      <c r="C29" s="52">
        <v>41411</v>
      </c>
      <c r="D29" s="53" t="s">
        <v>30</v>
      </c>
      <c r="E29" s="20" t="s">
        <v>80</v>
      </c>
      <c r="F29" s="20" t="s">
        <v>352</v>
      </c>
      <c r="G29" s="20" t="s">
        <v>24</v>
      </c>
      <c r="H29" s="21">
        <v>31771.49</v>
      </c>
      <c r="I29" s="21">
        <v>0</v>
      </c>
    </row>
    <row r="30" spans="1:9" s="18" customFormat="1" ht="45">
      <c r="A30" s="54" t="s">
        <v>227</v>
      </c>
      <c r="B30" s="51" t="s">
        <v>353</v>
      </c>
      <c r="C30" s="52">
        <v>41415</v>
      </c>
      <c r="D30" s="53" t="s">
        <v>30</v>
      </c>
      <c r="E30" s="20" t="s">
        <v>354</v>
      </c>
      <c r="F30" s="20" t="s">
        <v>58</v>
      </c>
      <c r="G30" s="20" t="s">
        <v>24</v>
      </c>
      <c r="H30" s="21">
        <v>133500</v>
      </c>
      <c r="I30" s="21">
        <v>0</v>
      </c>
    </row>
    <row r="31" spans="1:9" s="18" customFormat="1" ht="60">
      <c r="A31" s="54" t="s">
        <v>56</v>
      </c>
      <c r="B31" s="55" t="s">
        <v>355</v>
      </c>
      <c r="C31" s="52">
        <v>41416</v>
      </c>
      <c r="D31" s="53" t="s">
        <v>30</v>
      </c>
      <c r="E31" s="20" t="s">
        <v>356</v>
      </c>
      <c r="F31" s="20" t="s">
        <v>58</v>
      </c>
      <c r="G31" s="20" t="s">
        <v>21</v>
      </c>
      <c r="H31" s="21">
        <v>389.9</v>
      </c>
      <c r="I31" s="21">
        <v>0</v>
      </c>
    </row>
    <row r="32" spans="1:9" s="18" customFormat="1" ht="60">
      <c r="A32" s="54" t="s">
        <v>56</v>
      </c>
      <c r="B32" s="55" t="s">
        <v>357</v>
      </c>
      <c r="C32" s="52">
        <v>41416</v>
      </c>
      <c r="D32" s="53" t="s">
        <v>30</v>
      </c>
      <c r="E32" s="20" t="s">
        <v>57</v>
      </c>
      <c r="F32" s="20" t="s">
        <v>58</v>
      </c>
      <c r="G32" s="20" t="s">
        <v>21</v>
      </c>
      <c r="H32" s="21">
        <v>27725.200000000001</v>
      </c>
      <c r="I32" s="21">
        <v>0</v>
      </c>
    </row>
    <row r="33" spans="1:9" s="18" customFormat="1" ht="90">
      <c r="A33" s="50" t="s">
        <v>52</v>
      </c>
      <c r="B33" s="55" t="s">
        <v>358</v>
      </c>
      <c r="C33" s="52">
        <v>41416</v>
      </c>
      <c r="D33" s="53" t="s">
        <v>30</v>
      </c>
      <c r="E33" s="20" t="s">
        <v>54</v>
      </c>
      <c r="F33" s="20" t="s">
        <v>58</v>
      </c>
      <c r="G33" s="20" t="s">
        <v>21</v>
      </c>
      <c r="H33" s="21">
        <v>4800</v>
      </c>
      <c r="I33" s="21">
        <v>0</v>
      </c>
    </row>
    <row r="34" spans="1:9" s="18" customFormat="1" ht="60">
      <c r="A34" s="50" t="s">
        <v>199</v>
      </c>
      <c r="B34" s="51" t="s">
        <v>359</v>
      </c>
      <c r="C34" s="52">
        <v>41416</v>
      </c>
      <c r="D34" s="53" t="s">
        <v>30</v>
      </c>
      <c r="E34" s="20" t="s">
        <v>307</v>
      </c>
      <c r="F34" s="20" t="s">
        <v>360</v>
      </c>
      <c r="G34" s="20" t="s">
        <v>19</v>
      </c>
      <c r="H34" s="21">
        <v>386298.53</v>
      </c>
      <c r="I34" s="21">
        <v>386298.53</v>
      </c>
    </row>
    <row r="35" spans="1:9" s="18" customFormat="1" ht="60">
      <c r="A35" s="50" t="s">
        <v>179</v>
      </c>
      <c r="B35" s="51" t="s">
        <v>361</v>
      </c>
      <c r="C35" s="52">
        <v>41417</v>
      </c>
      <c r="D35" s="53" t="s">
        <v>30</v>
      </c>
      <c r="E35" s="20" t="s">
        <v>362</v>
      </c>
      <c r="F35" s="20" t="s">
        <v>182</v>
      </c>
      <c r="G35" s="20" t="s">
        <v>24</v>
      </c>
      <c r="H35" s="21">
        <v>42400</v>
      </c>
      <c r="I35" s="21">
        <v>0</v>
      </c>
    </row>
    <row r="36" spans="1:9" s="18" customFormat="1" ht="60">
      <c r="A36" s="50" t="s">
        <v>179</v>
      </c>
      <c r="B36" s="51" t="s">
        <v>363</v>
      </c>
      <c r="C36" s="52">
        <v>41417</v>
      </c>
      <c r="D36" s="53" t="s">
        <v>30</v>
      </c>
      <c r="E36" s="20" t="s">
        <v>181</v>
      </c>
      <c r="F36" s="20" t="s">
        <v>323</v>
      </c>
      <c r="G36" s="20" t="s">
        <v>21</v>
      </c>
      <c r="H36" s="21">
        <v>31742</v>
      </c>
      <c r="I36" s="21">
        <v>0</v>
      </c>
    </row>
    <row r="37" spans="1:9" s="18" customFormat="1" ht="90">
      <c r="A37" s="50" t="s">
        <v>52</v>
      </c>
      <c r="B37" s="55" t="s">
        <v>364</v>
      </c>
      <c r="C37" s="52">
        <v>41417</v>
      </c>
      <c r="D37" s="53" t="s">
        <v>30</v>
      </c>
      <c r="E37" s="20" t="s">
        <v>54</v>
      </c>
      <c r="F37" s="20" t="s">
        <v>58</v>
      </c>
      <c r="G37" s="20" t="s">
        <v>21</v>
      </c>
      <c r="H37" s="21">
        <v>1278</v>
      </c>
      <c r="I37" s="21">
        <v>0</v>
      </c>
    </row>
    <row r="38" spans="1:9" s="18" customFormat="1" ht="45">
      <c r="A38" s="50" t="s">
        <v>48</v>
      </c>
      <c r="B38" s="51" t="s">
        <v>365</v>
      </c>
      <c r="C38" s="52">
        <v>41423</v>
      </c>
      <c r="D38" s="53" t="s">
        <v>30</v>
      </c>
      <c r="E38" s="20" t="s">
        <v>50</v>
      </c>
      <c r="F38" s="20" t="s">
        <v>86</v>
      </c>
      <c r="G38" s="20" t="s">
        <v>19</v>
      </c>
      <c r="H38" s="21">
        <v>2301</v>
      </c>
      <c r="I38" s="21">
        <v>2301</v>
      </c>
    </row>
    <row r="39" spans="1:9" s="18" customFormat="1" ht="60">
      <c r="A39" s="78" t="s">
        <v>120</v>
      </c>
      <c r="B39" s="61" t="s">
        <v>121</v>
      </c>
      <c r="C39" s="62">
        <v>41424</v>
      </c>
      <c r="D39" s="60" t="s">
        <v>30</v>
      </c>
      <c r="E39" s="20" t="s">
        <v>122</v>
      </c>
      <c r="F39" s="20" t="s">
        <v>123</v>
      </c>
      <c r="G39" s="20" t="s">
        <v>124</v>
      </c>
      <c r="H39" s="21">
        <v>27319.95</v>
      </c>
      <c r="I39" s="21">
        <v>27319.95</v>
      </c>
    </row>
    <row r="40" spans="1:9" s="18" customFormat="1" ht="75">
      <c r="A40" s="78" t="s">
        <v>120</v>
      </c>
      <c r="B40" s="58" t="s">
        <v>121</v>
      </c>
      <c r="C40" s="62">
        <v>41424</v>
      </c>
      <c r="D40" s="60" t="s">
        <v>30</v>
      </c>
      <c r="E40" s="20" t="s">
        <v>125</v>
      </c>
      <c r="F40" s="20" t="s">
        <v>126</v>
      </c>
      <c r="G40" s="20" t="s">
        <v>19</v>
      </c>
      <c r="H40" s="21">
        <v>144078</v>
      </c>
      <c r="I40" s="21">
        <v>144078</v>
      </c>
    </row>
    <row r="41" spans="1:9" s="18" customFormat="1" ht="60">
      <c r="A41" s="78" t="s">
        <v>56</v>
      </c>
      <c r="B41" s="58" t="s">
        <v>121</v>
      </c>
      <c r="C41" s="62">
        <v>41424</v>
      </c>
      <c r="D41" s="60" t="s">
        <v>30</v>
      </c>
      <c r="E41" s="20" t="s">
        <v>127</v>
      </c>
      <c r="F41" s="20" t="s">
        <v>128</v>
      </c>
      <c r="G41" s="20" t="s">
        <v>21</v>
      </c>
      <c r="H41" s="21">
        <v>9360</v>
      </c>
      <c r="I41" s="21"/>
    </row>
    <row r="42" spans="1:9" s="18" customFormat="1" ht="60">
      <c r="A42" s="78" t="s">
        <v>132</v>
      </c>
      <c r="B42" s="58" t="s">
        <v>121</v>
      </c>
      <c r="C42" s="62">
        <v>41424</v>
      </c>
      <c r="D42" s="60" t="s">
        <v>30</v>
      </c>
      <c r="E42" s="20" t="s">
        <v>133</v>
      </c>
      <c r="F42" s="20" t="s">
        <v>134</v>
      </c>
      <c r="G42" s="20" t="s">
        <v>19</v>
      </c>
      <c r="H42" s="21">
        <f>10620+3540</f>
        <v>14160</v>
      </c>
      <c r="I42" s="21">
        <f>10620+3540</f>
        <v>14160</v>
      </c>
    </row>
    <row r="43" spans="1:9" s="18" customFormat="1" ht="90">
      <c r="A43" s="78" t="s">
        <v>129</v>
      </c>
      <c r="B43" s="58" t="s">
        <v>121</v>
      </c>
      <c r="C43" s="62">
        <v>41424</v>
      </c>
      <c r="D43" s="60" t="s">
        <v>30</v>
      </c>
      <c r="E43" s="20" t="s">
        <v>135</v>
      </c>
      <c r="F43" s="20" t="s">
        <v>320</v>
      </c>
      <c r="G43" s="20" t="s">
        <v>19</v>
      </c>
      <c r="H43" s="21">
        <v>63160</v>
      </c>
      <c r="I43" s="21">
        <v>63160</v>
      </c>
    </row>
    <row r="44" spans="1:9" s="18" customFormat="1" ht="60">
      <c r="A44" s="78" t="s">
        <v>136</v>
      </c>
      <c r="B44" s="58" t="s">
        <v>121</v>
      </c>
      <c r="C44" s="62">
        <v>41424</v>
      </c>
      <c r="D44" s="60" t="s">
        <v>30</v>
      </c>
      <c r="E44" s="20" t="s">
        <v>137</v>
      </c>
      <c r="F44" s="20" t="s">
        <v>138</v>
      </c>
      <c r="G44" s="20" t="s">
        <v>19</v>
      </c>
      <c r="H44" s="21">
        <v>26044</v>
      </c>
      <c r="I44" s="21">
        <v>26044</v>
      </c>
    </row>
    <row r="45" spans="1:9" s="18" customFormat="1" ht="60">
      <c r="A45" s="78" t="s">
        <v>139</v>
      </c>
      <c r="B45" s="58" t="s">
        <v>121</v>
      </c>
      <c r="C45" s="62">
        <v>41424</v>
      </c>
      <c r="D45" s="60" t="s">
        <v>30</v>
      </c>
      <c r="E45" s="20" t="s">
        <v>140</v>
      </c>
      <c r="F45" s="20" t="s">
        <v>141</v>
      </c>
      <c r="G45" s="20" t="s">
        <v>19</v>
      </c>
      <c r="H45" s="21">
        <v>9440</v>
      </c>
      <c r="I45" s="21">
        <v>9440</v>
      </c>
    </row>
    <row r="46" spans="1:9" s="18" customFormat="1" ht="75">
      <c r="A46" s="78" t="s">
        <v>142</v>
      </c>
      <c r="B46" s="58" t="s">
        <v>121</v>
      </c>
      <c r="C46" s="62">
        <v>41424</v>
      </c>
      <c r="D46" s="60" t="s">
        <v>30</v>
      </c>
      <c r="E46" s="20" t="s">
        <v>143</v>
      </c>
      <c r="F46" s="20" t="s">
        <v>144</v>
      </c>
      <c r="G46" s="20" t="s">
        <v>18</v>
      </c>
      <c r="H46" s="21">
        <v>7670</v>
      </c>
      <c r="I46" s="21"/>
    </row>
    <row r="47" spans="1:9" s="18" customFormat="1" ht="90">
      <c r="A47" s="63" t="s">
        <v>52</v>
      </c>
      <c r="B47" s="64" t="s">
        <v>366</v>
      </c>
      <c r="C47" s="9">
        <v>41424</v>
      </c>
      <c r="D47" s="60" t="s">
        <v>30</v>
      </c>
      <c r="E47" s="20" t="s">
        <v>367</v>
      </c>
      <c r="F47" s="20" t="s">
        <v>368</v>
      </c>
      <c r="G47" s="20" t="s">
        <v>19</v>
      </c>
      <c r="H47" s="21">
        <v>6799.98</v>
      </c>
      <c r="I47" s="21">
        <v>6799.98</v>
      </c>
    </row>
    <row r="48" spans="1:9" s="18" customFormat="1" ht="90">
      <c r="A48" s="63" t="s">
        <v>52</v>
      </c>
      <c r="B48" s="64" t="s">
        <v>145</v>
      </c>
      <c r="C48" s="9">
        <v>41424</v>
      </c>
      <c r="D48" s="60" t="s">
        <v>30</v>
      </c>
      <c r="E48" s="20" t="s">
        <v>146</v>
      </c>
      <c r="F48" s="20" t="s">
        <v>369</v>
      </c>
      <c r="G48" s="20" t="s">
        <v>124</v>
      </c>
      <c r="H48" s="21">
        <v>21240</v>
      </c>
      <c r="I48" s="21">
        <v>21240</v>
      </c>
    </row>
    <row r="49" spans="1:12" s="18" customFormat="1" ht="120">
      <c r="A49" s="79" t="s">
        <v>52</v>
      </c>
      <c r="B49" s="64" t="s">
        <v>370</v>
      </c>
      <c r="C49" s="62">
        <v>41424</v>
      </c>
      <c r="D49" s="60" t="s">
        <v>30</v>
      </c>
      <c r="E49" s="20" t="s">
        <v>371</v>
      </c>
      <c r="F49" s="20" t="s">
        <v>372</v>
      </c>
      <c r="G49" s="20" t="s">
        <v>124</v>
      </c>
      <c r="H49" s="21">
        <v>88500</v>
      </c>
      <c r="I49" s="21">
        <v>88500</v>
      </c>
    </row>
    <row r="50" spans="1:12" s="18" customFormat="1" ht="105">
      <c r="A50" s="54" t="s">
        <v>373</v>
      </c>
      <c r="B50" s="73" t="s">
        <v>374</v>
      </c>
      <c r="C50" s="80">
        <v>41425</v>
      </c>
      <c r="D50" s="53" t="s">
        <v>30</v>
      </c>
      <c r="E50" s="20" t="s">
        <v>375</v>
      </c>
      <c r="F50" s="20" t="s">
        <v>376</v>
      </c>
      <c r="G50" s="20" t="s">
        <v>24</v>
      </c>
      <c r="H50" s="21">
        <v>109056</v>
      </c>
      <c r="I50" s="21">
        <v>0</v>
      </c>
    </row>
    <row r="51" spans="1:12" s="17" customFormat="1">
      <c r="A51" s="122" t="s">
        <v>10</v>
      </c>
      <c r="B51" s="123"/>
      <c r="C51" s="123"/>
      <c r="D51" s="123"/>
      <c r="E51" s="123"/>
      <c r="F51" s="123"/>
      <c r="G51" s="123"/>
      <c r="H51" s="34">
        <f>SUM(H9:H50)</f>
        <v>1857909.3099999998</v>
      </c>
      <c r="I51" s="34">
        <f>SUM(I9:I50)</f>
        <v>1233895.92</v>
      </c>
    </row>
    <row r="52" spans="1:12" s="17" customFormat="1">
      <c r="A52" s="35"/>
      <c r="B52" s="104"/>
      <c r="C52" s="104"/>
      <c r="D52" s="104"/>
      <c r="E52" s="104"/>
      <c r="I52" s="36"/>
      <c r="K52" s="19"/>
    </row>
    <row r="53" spans="1:12" s="17" customFormat="1">
      <c r="A53" s="35"/>
      <c r="B53" s="105"/>
      <c r="C53" s="105"/>
      <c r="D53" s="105"/>
      <c r="E53" s="105"/>
      <c r="F53" s="37"/>
      <c r="I53" s="36"/>
      <c r="K53" s="19"/>
    </row>
    <row r="54" spans="1:12" s="17" customFormat="1">
      <c r="A54" s="38"/>
      <c r="B54" s="39"/>
      <c r="D54" s="40"/>
      <c r="E54" s="40"/>
      <c r="F54" s="40"/>
      <c r="G54" s="41"/>
      <c r="H54" s="42"/>
      <c r="I54" s="39"/>
      <c r="J54" s="41"/>
      <c r="K54" s="43"/>
      <c r="L54" s="43"/>
    </row>
    <row r="55" spans="1:12" s="17" customFormat="1">
      <c r="A55" s="44" t="s">
        <v>11</v>
      </c>
      <c r="B55" s="106" t="s">
        <v>12</v>
      </c>
      <c r="C55" s="107"/>
      <c r="D55" s="107"/>
      <c r="E55" s="107"/>
      <c r="F55" s="107"/>
      <c r="G55" s="108"/>
      <c r="I55" s="36"/>
      <c r="K55" s="19"/>
    </row>
    <row r="56" spans="1:12" s="17" customFormat="1">
      <c r="A56" s="44"/>
      <c r="B56" s="109" t="s">
        <v>13</v>
      </c>
      <c r="C56" s="110"/>
      <c r="D56" s="111"/>
      <c r="E56" s="109" t="s">
        <v>14</v>
      </c>
      <c r="F56" s="111"/>
      <c r="G56" s="45" t="s">
        <v>15</v>
      </c>
      <c r="I56" s="36"/>
      <c r="K56" s="19"/>
    </row>
    <row r="57" spans="1:12" s="17" customFormat="1">
      <c r="B57" s="112" t="s">
        <v>16</v>
      </c>
      <c r="C57" s="113"/>
      <c r="D57" s="114"/>
      <c r="E57" s="115">
        <f>+I51</f>
        <v>1233895.92</v>
      </c>
      <c r="F57" s="116"/>
      <c r="G57" s="46">
        <f>+E57/E59*100</f>
        <v>66.413140477777148</v>
      </c>
    </row>
    <row r="58" spans="1:12" s="17" customFormat="1" ht="17.25">
      <c r="B58" s="112" t="s">
        <v>17</v>
      </c>
      <c r="C58" s="113"/>
      <c r="D58" s="114"/>
      <c r="E58" s="117">
        <f>+H51-E57</f>
        <v>624013.3899999999</v>
      </c>
      <c r="F58" s="118"/>
      <c r="G58" s="46">
        <f>+E58/E59*100</f>
        <v>33.586859522222859</v>
      </c>
      <c r="H58" s="25"/>
      <c r="J58" s="47"/>
    </row>
    <row r="59" spans="1:12" s="17" customFormat="1">
      <c r="B59" s="99" t="s">
        <v>10</v>
      </c>
      <c r="C59" s="100"/>
      <c r="D59" s="101"/>
      <c r="E59" s="102">
        <f>SUM(E57:E58)</f>
        <v>1857909.3099999998</v>
      </c>
      <c r="F59" s="103"/>
      <c r="G59" s="48">
        <v>100.00000000000001</v>
      </c>
      <c r="J59" s="47"/>
    </row>
    <row r="60" spans="1:12" s="17" customFormat="1">
      <c r="J60" s="47"/>
    </row>
    <row r="61" spans="1:12" s="8" customFormat="1">
      <c r="G61" s="16"/>
    </row>
  </sheetData>
  <mergeCells count="19">
    <mergeCell ref="B53:E53"/>
    <mergeCell ref="B55:G55"/>
    <mergeCell ref="B56:D56"/>
    <mergeCell ref="E56:F56"/>
    <mergeCell ref="B1:H1"/>
    <mergeCell ref="A4:I4"/>
    <mergeCell ref="A5:I5"/>
    <mergeCell ref="A6:I6"/>
    <mergeCell ref="B52:E52"/>
    <mergeCell ref="B2:H2"/>
    <mergeCell ref="B3:H3"/>
    <mergeCell ref="A7:I7"/>
    <mergeCell ref="A51:G51"/>
    <mergeCell ref="E57:F57"/>
    <mergeCell ref="B58:D58"/>
    <mergeCell ref="E58:F58"/>
    <mergeCell ref="B59:D59"/>
    <mergeCell ref="E59:F59"/>
    <mergeCell ref="B57:D5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Compras 2013</vt:lpstr>
      <vt:lpstr>Diciembre 2013</vt:lpstr>
      <vt:lpstr>Noviembre 2013</vt:lpstr>
      <vt:lpstr>Octubre 2013</vt:lpstr>
      <vt:lpstr>Septiembre 2013</vt:lpstr>
      <vt:lpstr>Agosto 2013</vt:lpstr>
      <vt:lpstr>Julio 2013</vt:lpstr>
      <vt:lpstr>Junio 2013</vt:lpstr>
      <vt:lpstr>Mayo 2013</vt:lpstr>
      <vt:lpstr>Abril 2013</vt:lpstr>
      <vt:lpstr>Marzo 2013</vt:lpstr>
      <vt:lpstr>Febrero 2013</vt:lpstr>
      <vt:lpstr>Enero 2013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elizabeth.reyes</dc:creator>
  <cp:lastModifiedBy>elizabeth.reyes</cp:lastModifiedBy>
  <dcterms:created xsi:type="dcterms:W3CDTF">2014-08-05T13:53:29Z</dcterms:created>
  <dcterms:modified xsi:type="dcterms:W3CDTF">2014-08-05T20:43:48Z</dcterms:modified>
</cp:coreProperties>
</file>