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ocuments\Direccion Financiera\Cuentas por Pagar\Febrero 2023\"/>
    </mc:Choice>
  </mc:AlternateContent>
  <bookViews>
    <workbookView xWindow="0" yWindow="2400" windowWidth="28800" windowHeight="11688"/>
  </bookViews>
  <sheets>
    <sheet name="Febrero" sheetId="1" r:id="rId1"/>
  </sheets>
  <definedNames>
    <definedName name="_xlnm._FilterDatabase" localSheetId="0" hidden="1">Febrero!$A$10:$N$10</definedName>
    <definedName name="_xlnm.Print_Area" localSheetId="0">Febrero!$B$1:$K$91</definedName>
    <definedName name="_xlnm.Print_Titles" localSheetId="0">Febrero!$1:$10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3" i="1"/>
  <c r="I23" i="1" s="1"/>
  <c r="H24" i="1"/>
  <c r="I24" i="1" s="1"/>
  <c r="H25" i="1"/>
  <c r="H26" i="1"/>
  <c r="I26" i="1" s="1"/>
  <c r="H27" i="1"/>
  <c r="I27" i="1" s="1"/>
  <c r="H28" i="1"/>
  <c r="I28" i="1" s="1"/>
  <c r="H29" i="1"/>
  <c r="H30" i="1"/>
  <c r="H31" i="1"/>
  <c r="I31" i="1" s="1"/>
  <c r="H32" i="1"/>
  <c r="I32" i="1" s="1"/>
  <c r="H33" i="1"/>
  <c r="H34" i="1"/>
  <c r="I34" i="1" s="1"/>
  <c r="H35" i="1"/>
  <c r="I35" i="1" s="1"/>
  <c r="H36" i="1"/>
  <c r="I36" i="1" s="1"/>
  <c r="H37" i="1"/>
  <c r="H38" i="1"/>
  <c r="H39" i="1"/>
  <c r="I39" i="1" s="1"/>
  <c r="H40" i="1"/>
  <c r="I40" i="1" s="1"/>
  <c r="H41" i="1"/>
  <c r="H42" i="1"/>
  <c r="I42" i="1" s="1"/>
  <c r="H43" i="1"/>
  <c r="I43" i="1" s="1"/>
  <c r="H44" i="1"/>
  <c r="I44" i="1" s="1"/>
  <c r="H45" i="1"/>
  <c r="H46" i="1"/>
  <c r="H47" i="1"/>
  <c r="I47" i="1" s="1"/>
  <c r="H48" i="1"/>
  <c r="I48" i="1" s="1"/>
  <c r="H49" i="1"/>
  <c r="H50" i="1"/>
  <c r="I50" i="1" s="1"/>
  <c r="H51" i="1"/>
  <c r="I51" i="1" s="1"/>
  <c r="H52" i="1"/>
  <c r="I52" i="1" s="1"/>
  <c r="H53" i="1"/>
  <c r="H54" i="1"/>
  <c r="H55" i="1"/>
  <c r="I55" i="1" s="1"/>
  <c r="H56" i="1"/>
  <c r="I56" i="1" s="1"/>
  <c r="H57" i="1"/>
  <c r="H58" i="1"/>
  <c r="I58" i="1" s="1"/>
  <c r="H59" i="1"/>
  <c r="I59" i="1" s="1"/>
  <c r="H60" i="1"/>
  <c r="I60" i="1" s="1"/>
  <c r="H61" i="1"/>
  <c r="H62" i="1"/>
  <c r="H63" i="1"/>
  <c r="I63" i="1" s="1"/>
  <c r="H64" i="1"/>
  <c r="I64" i="1" s="1"/>
  <c r="H65" i="1"/>
  <c r="H66" i="1"/>
  <c r="I66" i="1" s="1"/>
  <c r="H67" i="1"/>
  <c r="I67" i="1" s="1"/>
  <c r="H68" i="1"/>
  <c r="I68" i="1" s="1"/>
  <c r="H69" i="1"/>
  <c r="H70" i="1"/>
  <c r="H71" i="1"/>
  <c r="I71" i="1" s="1"/>
  <c r="H72" i="1"/>
  <c r="I72" i="1" s="1"/>
  <c r="H73" i="1"/>
  <c r="H74" i="1"/>
  <c r="I74" i="1" s="1"/>
  <c r="H75" i="1"/>
  <c r="I75" i="1" s="1"/>
  <c r="H76" i="1"/>
  <c r="I76" i="1" s="1"/>
  <c r="H77" i="1"/>
  <c r="H78" i="1"/>
  <c r="H79" i="1"/>
  <c r="I79" i="1" s="1"/>
  <c r="H80" i="1"/>
  <c r="I80" i="1" s="1"/>
  <c r="H81" i="1"/>
  <c r="H82" i="1"/>
  <c r="I82" i="1" s="1"/>
  <c r="H83" i="1"/>
  <c r="I22" i="1"/>
  <c r="I25" i="1"/>
  <c r="I29" i="1"/>
  <c r="I30" i="1"/>
  <c r="I33" i="1"/>
  <c r="I37" i="1"/>
  <c r="I38" i="1"/>
  <c r="I41" i="1"/>
  <c r="I45" i="1"/>
  <c r="I46" i="1"/>
  <c r="I49" i="1"/>
  <c r="I53" i="1"/>
  <c r="I54" i="1"/>
  <c r="I57" i="1"/>
  <c r="I61" i="1"/>
  <c r="I62" i="1"/>
  <c r="I65" i="1"/>
  <c r="I69" i="1"/>
  <c r="I70" i="1"/>
  <c r="I73" i="1"/>
  <c r="I77" i="1"/>
  <c r="I78" i="1"/>
  <c r="I81" i="1"/>
  <c r="H15" i="1" l="1"/>
  <c r="I15" i="1" s="1"/>
  <c r="I83" i="1" l="1"/>
  <c r="G84" i="1" l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12" i="1"/>
  <c r="H13" i="1"/>
  <c r="H11" i="1"/>
  <c r="H14" i="1"/>
  <c r="I11" i="1" l="1"/>
  <c r="H84" i="1"/>
  <c r="I13" i="1"/>
  <c r="I14" i="1"/>
  <c r="I12" i="1"/>
</calcChain>
</file>

<file path=xl/sharedStrings.xml><?xml version="1.0" encoding="utf-8"?>
<sst xmlns="http://schemas.openxmlformats.org/spreadsheetml/2006/main" count="456" uniqueCount="240">
  <si>
    <t>Melissa Cabrera</t>
  </si>
  <si>
    <t>Miguel Rivera</t>
  </si>
  <si>
    <t xml:space="preserve">TOTAL </t>
  </si>
  <si>
    <t>PAGO</t>
  </si>
  <si>
    <t>130432899</t>
  </si>
  <si>
    <t>AYUNTAMIENTO DEL DISTRITO NACIONAL</t>
  </si>
  <si>
    <t>401007479</t>
  </si>
  <si>
    <t>101503939</t>
  </si>
  <si>
    <t>101157216</t>
  </si>
  <si>
    <t>ESTADO</t>
  </si>
  <si>
    <t>FECHA FIN DE FACTURA</t>
  </si>
  <si>
    <t>MONTO PENDIENTE</t>
  </si>
  <si>
    <t>MONTO PAGADO</t>
  </si>
  <si>
    <t>MONTO FACTURADO</t>
  </si>
  <si>
    <t>CONCEPTO</t>
  </si>
  <si>
    <t>SUPLIDOR</t>
  </si>
  <si>
    <t>RNC</t>
  </si>
  <si>
    <t>FECHA</t>
  </si>
  <si>
    <t>FACTURA NCF</t>
  </si>
  <si>
    <t>Valores en RD$</t>
  </si>
  <si>
    <t>Consejo Nacional de Seguridad Social</t>
  </si>
  <si>
    <t>MR NETWORKING, SRL</t>
  </si>
  <si>
    <t>Contador</t>
  </si>
  <si>
    <t>Aparta Hotel Plaza Naco, SRL</t>
  </si>
  <si>
    <t>B1500345577</t>
  </si>
  <si>
    <t>03/02/2023</t>
  </si>
  <si>
    <t>101821248</t>
  </si>
  <si>
    <t>EDESUR DOMINICANA,S.A</t>
  </si>
  <si>
    <t>CMN-0,11/11 AL 10/12/2022</t>
  </si>
  <si>
    <t>B1500345663</t>
  </si>
  <si>
    <t>TORRE,02/11 AL 03/12/2022</t>
  </si>
  <si>
    <t>B1500345665</t>
  </si>
  <si>
    <t>CMN-0,03/11 AL 04/12/2022</t>
  </si>
  <si>
    <t>B1500345682</t>
  </si>
  <si>
    <t>LA CUMBRE,17/11 AL 17/12/2022</t>
  </si>
  <si>
    <t>B1500348324</t>
  </si>
  <si>
    <t>CMR-I,11/11 AL 10/12/2022</t>
  </si>
  <si>
    <t>B1500000057</t>
  </si>
  <si>
    <t>09/02/2023</t>
  </si>
  <si>
    <t>130157482</t>
  </si>
  <si>
    <t>Excel Consulting, SRL</t>
  </si>
  <si>
    <t>ALQ.PARQUEOS EMPL.ENE/2023</t>
  </si>
  <si>
    <t>B1500000046</t>
  </si>
  <si>
    <t>132075366</t>
  </si>
  <si>
    <t>Expert Cleaner SQE, SRL</t>
  </si>
  <si>
    <t>SERVICIO DE LIMPIEZA EN LAS INSTALACIONES DEL CNSS Y CGCNSS, ENERO 2023.</t>
  </si>
  <si>
    <t>B1500000367</t>
  </si>
  <si>
    <t>132003764</t>
  </si>
  <si>
    <t>Garena, SRL</t>
  </si>
  <si>
    <t>MATERIALES DE LIMPIEZA ( PAPEL TOALLA DE MANO) PARA USO CNSS.</t>
  </si>
  <si>
    <t>B1500000575</t>
  </si>
  <si>
    <t>131309607</t>
  </si>
  <si>
    <t>Sketchprom, SRL</t>
  </si>
  <si>
    <t>SERVICIO HOTELERIA PARA CELEBRACIÓN REUNIÓN TÉCNICA OISS</t>
  </si>
  <si>
    <t>B1500000086</t>
  </si>
  <si>
    <t>13/02/2023</t>
  </si>
  <si>
    <t>00108260621</t>
  </si>
  <si>
    <t>ADALGIZA ALTAGRACIA OLIVIER RAVELO DE DE LA CRUZ</t>
  </si>
  <si>
    <t>EVAL. DICTAMEN Y MOV DIC 22</t>
  </si>
  <si>
    <t>B1500157209</t>
  </si>
  <si>
    <t>AGUA PLANETA AZUL,S.A</t>
  </si>
  <si>
    <t>COMPRA AGUA,16/01/2023</t>
  </si>
  <si>
    <t>B1500153634</t>
  </si>
  <si>
    <t>COMPRA AGUA,18/01/2023</t>
  </si>
  <si>
    <t>B1500000071</t>
  </si>
  <si>
    <t>40224041083</t>
  </si>
  <si>
    <t>Alvaro Daniel Sosa Sosa</t>
  </si>
  <si>
    <t>SUMINISTRO INFORMATICOS (TONERS) PARA ESCANERES FUJITSU DEL CNSS</t>
  </si>
  <si>
    <t>B1500000072</t>
  </si>
  <si>
    <t>B1500000073</t>
  </si>
  <si>
    <t>B1500000387</t>
  </si>
  <si>
    <t>130469881</t>
  </si>
  <si>
    <t>Cristalia, SRL</t>
  </si>
  <si>
    <t>LIMPIEZA PISO 11,ENE/2023</t>
  </si>
  <si>
    <t>B1500000388</t>
  </si>
  <si>
    <t>FUMIGACION PISO 11,ENE/2023</t>
  </si>
  <si>
    <t>B1500000752</t>
  </si>
  <si>
    <t>130592659</t>
  </si>
  <si>
    <t>Cros Publicidad, SRL</t>
  </si>
  <si>
    <t>COMPRA SOBRES TIMBRADOS INSTITUCIONALES PARA USO EN EL CNSS.</t>
  </si>
  <si>
    <t>B1500000243</t>
  </si>
  <si>
    <t>131761569</t>
  </si>
  <si>
    <t>Dita Services, SRL</t>
  </si>
  <si>
    <t>SERVICIO DE FUMIGACION OFICINAS CNSS ENERO 2023.</t>
  </si>
  <si>
    <t>B1500000059</t>
  </si>
  <si>
    <t>00101682698</t>
  </si>
  <si>
    <t>DULCE M DE LA ALTAGRACIA SOTO FERNANDEZ</t>
  </si>
  <si>
    <t>B1500000239</t>
  </si>
  <si>
    <t>04701007827</t>
  </si>
  <si>
    <t>FRANKLIN FRANCISCO MILIAN CAPELLAN</t>
  </si>
  <si>
    <t>B1500000339</t>
  </si>
  <si>
    <t>130511136</t>
  </si>
  <si>
    <t>GBM Especialidades Químicas y Servicios, SRL</t>
  </si>
  <si>
    <t>SUMINISTRO DE OFICINA PARA USO EN CNSS.</t>
  </si>
  <si>
    <t>B1500001878</t>
  </si>
  <si>
    <t>401500256</t>
  </si>
  <si>
    <t>INSTITUTO POSTAL DOMINICANO</t>
  </si>
  <si>
    <t>ENVÍO PAQUETES A LAS CMR1 Y CMR2</t>
  </si>
  <si>
    <t>B1500000192</t>
  </si>
  <si>
    <t>05600605306</t>
  </si>
  <si>
    <t>JOSE JOHANNY DE JESUS FERNANDEZ DELGADO</t>
  </si>
  <si>
    <t>B1500000463</t>
  </si>
  <si>
    <t>131974791</t>
  </si>
  <si>
    <t>Repuestos Maroca, SRL</t>
  </si>
  <si>
    <t>B1500000426</t>
  </si>
  <si>
    <t>131256759</t>
  </si>
  <si>
    <t>SBC Social Business, EIRL</t>
  </si>
  <si>
    <t>B1500000132</t>
  </si>
  <si>
    <t>132385551</t>
  </si>
  <si>
    <t>Terencia, SRL</t>
  </si>
  <si>
    <t>COMPRA COMESTIBLES PARA USO EN CNSS.</t>
  </si>
  <si>
    <t>B1500000093</t>
  </si>
  <si>
    <t>132016671</t>
  </si>
  <si>
    <t>Winpe Group, SRL</t>
  </si>
  <si>
    <t>CONTRATACIÓN DE ALQUILER DE EQUIPOS AUDIOVISUALES</t>
  </si>
  <si>
    <t>B1500000069</t>
  </si>
  <si>
    <t>00105716955</t>
  </si>
  <si>
    <t>YOCASTA DE JESUS FERNANDEZ JAVIER</t>
  </si>
  <si>
    <t>B1500248865</t>
  </si>
  <si>
    <t>15/02/2023</t>
  </si>
  <si>
    <t>101820217</t>
  </si>
  <si>
    <t>EMPRESA DISTRIBUIDORA DE ELECTRICIDAD DEL ESTE S A</t>
  </si>
  <si>
    <t>B1500004721</t>
  </si>
  <si>
    <t>22/02/2023</t>
  </si>
  <si>
    <t>402002364</t>
  </si>
  <si>
    <t>AYUNTAMIENTO DEL MUNICIPIO DE SANTIAGO</t>
  </si>
  <si>
    <t>RECOGIDA BASURA EN LAS INSTALACIONES DE LA CMR-II SANTIAGO, ENERO 2023</t>
  </si>
  <si>
    <t>B1500351865</t>
  </si>
  <si>
    <t>CMN-0, 10/12/22  AL 10/01/23</t>
  </si>
  <si>
    <t>B1500351888</t>
  </si>
  <si>
    <t>CMN-0, 04/12/22  AL 04/01/23</t>
  </si>
  <si>
    <t>B1500351910</t>
  </si>
  <si>
    <t>TORRE, 03/12/22  AL 03/01/23</t>
  </si>
  <si>
    <t>B1500351929</t>
  </si>
  <si>
    <t>CUMBRE, 17/12/22  AL 17/01/23</t>
  </si>
  <si>
    <t>B1500354610</t>
  </si>
  <si>
    <t>CMN-1, 10/12/22  AL 10/01/23</t>
  </si>
  <si>
    <t>B1500157581</t>
  </si>
  <si>
    <t>23/02/2023</t>
  </si>
  <si>
    <t>COMPRA AGUA,23/01/2023</t>
  </si>
  <si>
    <t>B1500153656</t>
  </si>
  <si>
    <t>COMPRA AGUA,31/01/2023</t>
  </si>
  <si>
    <t>B1500157774</t>
  </si>
  <si>
    <t>B1500157776</t>
  </si>
  <si>
    <t>B1500000067</t>
  </si>
  <si>
    <t>03100325053</t>
  </si>
  <si>
    <t>ALEJANDRA DEL CARMEN ANIDO HERRERA</t>
  </si>
  <si>
    <t>B1500000101</t>
  </si>
  <si>
    <t>00100029503</t>
  </si>
  <si>
    <t>BRUNO EMIGDIO CALDERON TRONCOSO</t>
  </si>
  <si>
    <t>B1500000102</t>
  </si>
  <si>
    <t>ASIST CTD/SRL 07/12/22</t>
  </si>
  <si>
    <t>B1500000161</t>
  </si>
  <si>
    <t>03100663073</t>
  </si>
  <si>
    <t>CARMEN ROSA PERALTA JIMENEZ DE CASADO</t>
  </si>
  <si>
    <t>E450000000926</t>
  </si>
  <si>
    <t>101001577</t>
  </si>
  <si>
    <t>COMPANIA DOMINICANA DE TELEFONOS C POR A</t>
  </si>
  <si>
    <t>SUMARIA CNSS, ENERO 2022</t>
  </si>
  <si>
    <t>E450000002030</t>
  </si>
  <si>
    <t>INTERNET GG CNSS,ENERO 2023</t>
  </si>
  <si>
    <t>E450000000568</t>
  </si>
  <si>
    <t>FLOTA EMPL.CNSS,ENERO 2023</t>
  </si>
  <si>
    <t>E450000001998</t>
  </si>
  <si>
    <t>MODEN INTERNET CGCNSS,ENE/23</t>
  </si>
  <si>
    <t>E450000000659</t>
  </si>
  <si>
    <t>INTERNET CNSS,ENERO 2023</t>
  </si>
  <si>
    <t>E450000000583</t>
  </si>
  <si>
    <t>INTERNET Y TEL.CGCNSS,ENE/23</t>
  </si>
  <si>
    <t>E450000000959</t>
  </si>
  <si>
    <t>CENTRAL Y TEL. CGCNSS,ENE/2023</t>
  </si>
  <si>
    <t>B1500000056</t>
  </si>
  <si>
    <t>101663741</t>
  </si>
  <si>
    <t>EMPRESAS LAUREL, SRL</t>
  </si>
  <si>
    <t>ALQ. LOCAL CMN-0,ENE/2023</t>
  </si>
  <si>
    <t>B1500000049</t>
  </si>
  <si>
    <t xml:space="preserve">SERVICIO DE JARDINERIA EN LA ENTRADA FRONTAL DE LA TORRE DE SEGURIDAD, </t>
  </si>
  <si>
    <t>B1500000357</t>
  </si>
  <si>
    <t>00101142743</t>
  </si>
  <si>
    <t>JOSE PAUL RODRIGUEZ MANCEBO</t>
  </si>
  <si>
    <t>B1500000001</t>
  </si>
  <si>
    <t>00113998199</t>
  </si>
  <si>
    <t>Mercedes Miguelina Fermín Pimentel de Polanco</t>
  </si>
  <si>
    <t>SERVICIOS NOTARIALES A FAVOR DEL CNSS.</t>
  </si>
  <si>
    <t>B1500000208</t>
  </si>
  <si>
    <t>SERVICIOS DE CONECTIVIDAD E INTERNET , FEBRERO 2023.</t>
  </si>
  <si>
    <t>B1500001252</t>
  </si>
  <si>
    <t>130582548</t>
  </si>
  <si>
    <t>OROX INVERSIONES,SRL</t>
  </si>
  <si>
    <t>SERVICIO DE CATERING</t>
  </si>
  <si>
    <t>B1500001253</t>
  </si>
  <si>
    <t>B1500007872</t>
  </si>
  <si>
    <t>401516454</t>
  </si>
  <si>
    <t>SEGURO NACIONAL DE SALUD</t>
  </si>
  <si>
    <t>B1500002521</t>
  </si>
  <si>
    <t>101725389</t>
  </si>
  <si>
    <t>SERVICIOS E INSTALACIONES TECNICAS S A</t>
  </si>
  <si>
    <t>SERVICIO DE  MANTENIMIENTO PREVENTIVO ASCENSORES CNSS,ENERO 2023</t>
  </si>
  <si>
    <t>B1500000506</t>
  </si>
  <si>
    <t>131252451</t>
  </si>
  <si>
    <t>Urbanvolt Solution, SRL</t>
  </si>
  <si>
    <t>ALQUILER ESPACIO PARA ALMACENAMIENTO Y CUSTODIA DE DOCUMENTOS,ENERO 2023</t>
  </si>
  <si>
    <t>B1500000026</t>
  </si>
  <si>
    <t>24/02/2023</t>
  </si>
  <si>
    <t>B1500039579</t>
  </si>
  <si>
    <t>RECOGIDA BASURA ALMAC.FEB/23</t>
  </si>
  <si>
    <t>B1500039785</t>
  </si>
  <si>
    <t>BASURA TORRE SS.,FEB/2023</t>
  </si>
  <si>
    <t>B1500000126</t>
  </si>
  <si>
    <t>04700000724</t>
  </si>
  <si>
    <t>MARCEL ALEXIS JOSE BACO ERO</t>
  </si>
  <si>
    <t>00200492171</t>
  </si>
  <si>
    <t>VIOLETA LUNA</t>
  </si>
  <si>
    <t>B1500000342</t>
  </si>
  <si>
    <t>00101920924</t>
  </si>
  <si>
    <t>YRIS ESTELA ALMANZAR BETANCES</t>
  </si>
  <si>
    <t>B1500007943</t>
  </si>
  <si>
    <t>28/02/2023</t>
  </si>
  <si>
    <t>101014334</t>
  </si>
  <si>
    <t>Editora Listin Diario, SA</t>
  </si>
  <si>
    <t>ALQ. LOCAL CMN-0, FEBRERO 2023</t>
  </si>
  <si>
    <t>ALQ ESTACIONAMIENTO MES FEB</t>
  </si>
  <si>
    <t>B1500000180</t>
  </si>
  <si>
    <t>01800092007</t>
  </si>
  <si>
    <t>LUZ CELESTE PEREZ LABOURT</t>
  </si>
  <si>
    <t>B150000032</t>
  </si>
  <si>
    <t>132118881</t>
  </si>
  <si>
    <t>Obelca, SRL</t>
  </si>
  <si>
    <t xml:space="preserve">LIBRETAS Y  BANNER PARA ACTIVIDAD CON EMPLEADOS DEL CNSS. </t>
  </si>
  <si>
    <t>B1500000293</t>
  </si>
  <si>
    <t>01000067890</t>
  </si>
  <si>
    <t>RAQUEL MARGARITA BARRANCO VENTURA</t>
  </si>
  <si>
    <t>ALQ. LOCAL PISO 11,FEB/2023</t>
  </si>
  <si>
    <t>APORTE PARA EL SFS PLANES COMPLEMENTARIOS DE  EMPLEADOS, FEBRERO 2023.</t>
  </si>
  <si>
    <t xml:space="preserve">ESPACIO PAGADO </t>
  </si>
  <si>
    <t>ENERGÍA ELÉCTRICA DEL LOCAL DE  ARCHIVO DE VILLA CONSUELO</t>
  </si>
  <si>
    <t xml:space="preserve">PUBLICIDAD DEL CNSS (BANNER FIJO) </t>
  </si>
  <si>
    <t xml:space="preserve"> MANTENIMIENTO DESABOLLADURA Y PINTURA PARA FLOTILLA DE VEHÍCULO DEL CNSS</t>
  </si>
  <si>
    <t>Informe mensual de Pagos a suplidores al 28 de Febrero 2023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</si>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</sst>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5" fillId="0" borderId="0" xfId="2" applyFont="1" applyBorder="1" applyAlignment="1"/>
    <xf numFmtId="0" fontId="5" fillId="0" borderId="0" xfId="2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left" vertical="center" indent="1"/>
    </xf>
    <xf numFmtId="39" fontId="1" fillId="0" borderId="0" xfId="2" applyNumberFormat="1"/>
    <xf numFmtId="0" fontId="1" fillId="0" borderId="0" xfId="2" applyBorder="1" applyAlignment="1">
      <alignment horizontal="center"/>
    </xf>
    <xf numFmtId="0" fontId="1" fillId="0" borderId="0" xfId="2" applyBorder="1"/>
    <xf numFmtId="39" fontId="1" fillId="0" borderId="0" xfId="2" applyNumberFormat="1" applyBorder="1"/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1" fillId="0" borderId="1" xfId="2" applyBorder="1" applyAlignment="1">
      <alignment horizontal="center"/>
    </xf>
    <xf numFmtId="43" fontId="1" fillId="0" borderId="1" xfId="1" applyFont="1" applyBorder="1" applyAlignment="1">
      <alignment horizontal="center"/>
    </xf>
    <xf numFmtId="39" fontId="2" fillId="0" borderId="1" xfId="2" applyNumberFormat="1" applyFont="1" applyBorder="1"/>
    <xf numFmtId="0" fontId="7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39" fontId="10" fillId="2" borderId="1" xfId="3" applyNumberFormat="1" applyFont="1" applyFill="1" applyBorder="1" applyAlignment="1">
      <alignment horizontal="right" vertical="center" wrapText="1"/>
    </xf>
    <xf numFmtId="0" fontId="9" fillId="0" borderId="1" xfId="2" applyFont="1" applyFill="1" applyBorder="1" applyAlignment="1">
      <alignment horizontal="center"/>
    </xf>
    <xf numFmtId="14" fontId="9" fillId="0" borderId="1" xfId="2" applyNumberFormat="1" applyFont="1" applyFill="1" applyBorder="1" applyAlignment="1">
      <alignment horizontal="center"/>
    </xf>
    <xf numFmtId="39" fontId="10" fillId="0" borderId="1" xfId="3" applyNumberFormat="1" applyFont="1" applyFill="1" applyBorder="1" applyAlignment="1">
      <alignment horizontal="right" vertical="center" wrapText="1"/>
    </xf>
    <xf numFmtId="43" fontId="9" fillId="0" borderId="1" xfId="3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left" vertical="center" wrapText="1" indent="1"/>
    </xf>
    <xf numFmtId="14" fontId="9" fillId="0" borderId="1" xfId="2" applyNumberFormat="1" applyFont="1" applyFill="1" applyBorder="1" applyAlignment="1">
      <alignment horizontal="left" vertical="center" wrapText="1" inden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center"/>
    </xf>
    <xf numFmtId="0" fontId="1" fillId="0" borderId="0" xfId="2" applyFill="1"/>
    <xf numFmtId="43" fontId="9" fillId="0" borderId="1" xfId="3" applyFont="1" applyBorder="1" applyAlignment="1">
      <alignment horizontal="right" vertical="center"/>
    </xf>
    <xf numFmtId="0" fontId="9" fillId="0" borderId="1" xfId="2" applyFont="1" applyBorder="1" applyAlignment="1">
      <alignment horizontal="left" vertical="center" wrapText="1" indent="1"/>
    </xf>
    <xf numFmtId="14" fontId="9" fillId="0" borderId="1" xfId="2" applyNumberFormat="1" applyFont="1" applyBorder="1" applyAlignment="1">
      <alignment horizontal="left" vertical="center" wrapText="1" indent="1"/>
    </xf>
    <xf numFmtId="164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/>
    </xf>
    <xf numFmtId="0" fontId="1" fillId="0" borderId="0" xfId="2" applyAlignment="1">
      <alignment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11" fillId="0" borderId="0" xfId="2" applyFont="1" applyAlignment="1"/>
    <xf numFmtId="0" fontId="3" fillId="0" borderId="0" xfId="2" applyFont="1" applyAlignment="1">
      <alignment horizontal="center"/>
    </xf>
    <xf numFmtId="0" fontId="11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4" fillId="0" borderId="0" xfId="2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795841</xdr:colOff>
      <xdr:row>0</xdr:row>
      <xdr:rowOff>0</xdr:rowOff>
    </xdr:from>
    <xdr:ext cx="1445895" cy="10953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741" y="0"/>
          <a:ext cx="1445895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7:N89"/>
  <sheetViews>
    <sheetView showGridLines="0" tabSelected="1" zoomScale="70" zoomScaleNormal="70" zoomScaleSheetLayoutView="100" workbookViewId="0">
      <selection activeCell="K89" sqref="B1:K89"/>
    </sheetView>
  </sheetViews>
  <sheetFormatPr baseColWidth="10" defaultColWidth="11.44140625" defaultRowHeight="14.4" x14ac:dyDescent="0.3"/>
  <cols>
    <col min="1" max="1" width="3" style="1" customWidth="1"/>
    <col min="2" max="2" width="13.88671875" style="3" customWidth="1"/>
    <col min="3" max="3" width="14.109375" style="2" customWidth="1"/>
    <col min="4" max="4" width="14" style="2" customWidth="1"/>
    <col min="5" max="5" width="46.88671875" style="3" customWidth="1"/>
    <col min="6" max="6" width="71.33203125" style="1" customWidth="1"/>
    <col min="7" max="7" width="15.5546875" style="1" customWidth="1"/>
    <col min="8" max="8" width="14.44140625" style="1" customWidth="1"/>
    <col min="9" max="9" width="10.88671875" style="2" customWidth="1"/>
    <col min="10" max="10" width="13.109375" style="2" customWidth="1"/>
    <col min="11" max="11" width="8.44140625" style="2" customWidth="1"/>
    <col min="12" max="12" width="12.6640625" style="1" bestFit="1" customWidth="1"/>
    <col min="13" max="16384" width="11.44140625" style="1"/>
  </cols>
  <sheetData>
    <row r="7" spans="1:14" ht="28.8" x14ac:dyDescent="0.55000000000000004">
      <c r="B7" s="41" t="s">
        <v>20</v>
      </c>
      <c r="C7" s="41"/>
      <c r="D7" s="41"/>
      <c r="E7" s="41"/>
      <c r="F7" s="41"/>
      <c r="G7" s="41"/>
      <c r="H7" s="41"/>
      <c r="I7" s="41"/>
      <c r="J7" s="41"/>
      <c r="K7" s="41"/>
      <c r="L7" s="39"/>
    </row>
    <row r="8" spans="1:14" x14ac:dyDescent="0.3">
      <c r="B8" s="42" t="s">
        <v>238</v>
      </c>
      <c r="C8" s="42"/>
      <c r="D8" s="42"/>
      <c r="E8" s="42"/>
      <c r="F8" s="42"/>
      <c r="G8" s="42"/>
      <c r="H8" s="42"/>
      <c r="I8" s="42"/>
      <c r="J8" s="42"/>
      <c r="K8" s="42"/>
    </row>
    <row r="9" spans="1:14" x14ac:dyDescent="0.3">
      <c r="B9" s="43" t="s">
        <v>19</v>
      </c>
      <c r="C9" s="43"/>
      <c r="D9" s="43"/>
      <c r="E9" s="43"/>
      <c r="F9" s="43"/>
      <c r="G9" s="43"/>
      <c r="H9" s="43"/>
      <c r="I9" s="43"/>
      <c r="J9" s="43"/>
      <c r="K9" s="43"/>
    </row>
    <row r="10" spans="1:14" s="35" customFormat="1" ht="28.8" x14ac:dyDescent="0.3">
      <c r="B10" s="38" t="s">
        <v>18</v>
      </c>
      <c r="C10" s="37" t="s">
        <v>17</v>
      </c>
      <c r="D10" s="37" t="s">
        <v>16</v>
      </c>
      <c r="E10" s="37" t="s">
        <v>15</v>
      </c>
      <c r="F10" s="37" t="s">
        <v>14</v>
      </c>
      <c r="G10" s="37" t="s">
        <v>13</v>
      </c>
      <c r="H10" s="37" t="s">
        <v>12</v>
      </c>
      <c r="I10" s="37" t="s">
        <v>11</v>
      </c>
      <c r="J10" s="36" t="s">
        <v>10</v>
      </c>
      <c r="K10" s="36" t="s">
        <v>9</v>
      </c>
    </row>
    <row r="11" spans="1:14" s="29" customFormat="1" x14ac:dyDescent="0.3">
      <c r="A11" s="1">
        <v>1</v>
      </c>
      <c r="B11" s="34" t="s">
        <v>24</v>
      </c>
      <c r="C11" s="27" t="s">
        <v>25</v>
      </c>
      <c r="D11" s="27" t="s">
        <v>26</v>
      </c>
      <c r="E11" s="26" t="s">
        <v>27</v>
      </c>
      <c r="F11" s="31" t="s">
        <v>28</v>
      </c>
      <c r="G11" s="24">
        <v>128.96</v>
      </c>
      <c r="H11" s="23">
        <f>G11</f>
        <v>128.96</v>
      </c>
      <c r="I11" s="19">
        <f>+G11-H11</f>
        <v>0</v>
      </c>
      <c r="J11" s="22">
        <v>44985</v>
      </c>
      <c r="K11" s="21" t="s">
        <v>3</v>
      </c>
      <c r="L11" s="1"/>
      <c r="M11" s="1"/>
      <c r="N11" s="1"/>
    </row>
    <row r="12" spans="1:14" s="29" customFormat="1" x14ac:dyDescent="0.3">
      <c r="A12" s="29">
        <v>2</v>
      </c>
      <c r="B12" s="34" t="s">
        <v>29</v>
      </c>
      <c r="C12" s="33" t="s">
        <v>25</v>
      </c>
      <c r="D12" s="33" t="s">
        <v>26</v>
      </c>
      <c r="E12" s="32" t="s">
        <v>27</v>
      </c>
      <c r="F12" s="31" t="s">
        <v>30</v>
      </c>
      <c r="G12" s="30">
        <v>596278.19999999995</v>
      </c>
      <c r="H12" s="20">
        <f>G12</f>
        <v>596278.19999999995</v>
      </c>
      <c r="I12" s="19">
        <f>+G12-H12</f>
        <v>0</v>
      </c>
      <c r="J12" s="22">
        <v>44985</v>
      </c>
      <c r="K12" s="18" t="s">
        <v>3</v>
      </c>
      <c r="L12" s="1"/>
      <c r="M12" s="1"/>
      <c r="N12" s="1"/>
    </row>
    <row r="13" spans="1:14" s="29" customFormat="1" x14ac:dyDescent="0.3">
      <c r="A13" s="29">
        <v>3</v>
      </c>
      <c r="B13" s="34" t="s">
        <v>31</v>
      </c>
      <c r="C13" s="33" t="s">
        <v>25</v>
      </c>
      <c r="D13" s="33" t="s">
        <v>26</v>
      </c>
      <c r="E13" s="32" t="s">
        <v>27</v>
      </c>
      <c r="F13" s="31" t="s">
        <v>32</v>
      </c>
      <c r="G13" s="30">
        <v>77644.28</v>
      </c>
      <c r="H13" s="20">
        <f>G13</f>
        <v>77644.28</v>
      </c>
      <c r="I13" s="19">
        <f>+G13-H13</f>
        <v>0</v>
      </c>
      <c r="J13" s="22">
        <v>44985</v>
      </c>
      <c r="K13" s="18" t="s">
        <v>3</v>
      </c>
      <c r="L13" s="1"/>
    </row>
    <row r="14" spans="1:14" s="29" customFormat="1" x14ac:dyDescent="0.3">
      <c r="A14" s="1">
        <v>4</v>
      </c>
      <c r="B14" s="28" t="s">
        <v>33</v>
      </c>
      <c r="C14" s="27" t="s">
        <v>25</v>
      </c>
      <c r="D14" s="27" t="s">
        <v>26</v>
      </c>
      <c r="E14" s="26" t="s">
        <v>27</v>
      </c>
      <c r="F14" s="25" t="s">
        <v>34</v>
      </c>
      <c r="G14" s="24">
        <v>173206.78</v>
      </c>
      <c r="H14" s="23">
        <f>G14</f>
        <v>173206.78</v>
      </c>
      <c r="I14" s="19">
        <f>+G14-H14</f>
        <v>0</v>
      </c>
      <c r="J14" s="22">
        <v>44985</v>
      </c>
      <c r="K14" s="18" t="s">
        <v>3</v>
      </c>
      <c r="L14" s="1"/>
    </row>
    <row r="15" spans="1:14" s="29" customFormat="1" x14ac:dyDescent="0.3">
      <c r="A15" s="29">
        <v>5</v>
      </c>
      <c r="B15" s="28" t="s">
        <v>35</v>
      </c>
      <c r="C15" s="27" t="s">
        <v>25</v>
      </c>
      <c r="D15" s="27" t="s">
        <v>26</v>
      </c>
      <c r="E15" s="26" t="s">
        <v>27</v>
      </c>
      <c r="F15" s="25" t="s">
        <v>36</v>
      </c>
      <c r="G15" s="24">
        <v>8024.54</v>
      </c>
      <c r="H15" s="23">
        <f>G15</f>
        <v>8024.54</v>
      </c>
      <c r="I15" s="19">
        <f>+G15-H15</f>
        <v>0</v>
      </c>
      <c r="J15" s="22">
        <v>44985</v>
      </c>
      <c r="K15" s="18" t="s">
        <v>3</v>
      </c>
      <c r="L15" s="1"/>
    </row>
    <row r="16" spans="1:14" s="29" customFormat="1" x14ac:dyDescent="0.3">
      <c r="A16" s="29">
        <v>6</v>
      </c>
      <c r="B16" s="28" t="s">
        <v>37</v>
      </c>
      <c r="C16" s="27" t="s">
        <v>38</v>
      </c>
      <c r="D16" s="27" t="s">
        <v>39</v>
      </c>
      <c r="E16" s="26" t="s">
        <v>40</v>
      </c>
      <c r="F16" s="25" t="s">
        <v>41</v>
      </c>
      <c r="G16" s="24">
        <v>252225</v>
      </c>
      <c r="H16" s="23">
        <f t="shared" ref="H16:H79" si="0">G16</f>
        <v>252225</v>
      </c>
      <c r="I16" s="19">
        <f t="shared" ref="I16:I79" si="1">+G16-H16</f>
        <v>0</v>
      </c>
      <c r="J16" s="22">
        <v>44985</v>
      </c>
      <c r="K16" s="18" t="s">
        <v>3</v>
      </c>
      <c r="L16" s="1"/>
    </row>
    <row r="17" spans="1:12" s="29" customFormat="1" x14ac:dyDescent="0.3">
      <c r="A17" s="1">
        <v>7</v>
      </c>
      <c r="B17" s="28" t="s">
        <v>42</v>
      </c>
      <c r="C17" s="27" t="s">
        <v>38</v>
      </c>
      <c r="D17" s="27" t="s">
        <v>43</v>
      </c>
      <c r="E17" s="26" t="s">
        <v>44</v>
      </c>
      <c r="F17" s="25" t="s">
        <v>45</v>
      </c>
      <c r="G17" s="24">
        <v>77683.33</v>
      </c>
      <c r="H17" s="23">
        <f t="shared" si="0"/>
        <v>77683.33</v>
      </c>
      <c r="I17" s="19">
        <f t="shared" si="1"/>
        <v>0</v>
      </c>
      <c r="J17" s="22">
        <v>44985</v>
      </c>
      <c r="K17" s="18" t="s">
        <v>3</v>
      </c>
      <c r="L17" s="1"/>
    </row>
    <row r="18" spans="1:12" s="29" customFormat="1" x14ac:dyDescent="0.3">
      <c r="A18" s="29">
        <v>8</v>
      </c>
      <c r="B18" s="28" t="s">
        <v>46</v>
      </c>
      <c r="C18" s="27" t="s">
        <v>38</v>
      </c>
      <c r="D18" s="27" t="s">
        <v>47</v>
      </c>
      <c r="E18" s="26" t="s">
        <v>48</v>
      </c>
      <c r="F18" s="25" t="s">
        <v>49</v>
      </c>
      <c r="G18" s="24">
        <v>592950</v>
      </c>
      <c r="H18" s="23">
        <f t="shared" si="0"/>
        <v>592950</v>
      </c>
      <c r="I18" s="19">
        <f t="shared" si="1"/>
        <v>0</v>
      </c>
      <c r="J18" s="22">
        <v>44985</v>
      </c>
      <c r="K18" s="18" t="s">
        <v>3</v>
      </c>
      <c r="L18" s="1"/>
    </row>
    <row r="19" spans="1:12" s="29" customFormat="1" x14ac:dyDescent="0.3">
      <c r="A19" s="29">
        <v>9</v>
      </c>
      <c r="B19" s="28" t="s">
        <v>50</v>
      </c>
      <c r="C19" s="27" t="s">
        <v>38</v>
      </c>
      <c r="D19" s="27" t="s">
        <v>51</v>
      </c>
      <c r="E19" s="26" t="s">
        <v>52</v>
      </c>
      <c r="F19" s="25" t="s">
        <v>53</v>
      </c>
      <c r="G19" s="24">
        <v>589941</v>
      </c>
      <c r="H19" s="23">
        <f t="shared" si="0"/>
        <v>589941</v>
      </c>
      <c r="I19" s="19">
        <f t="shared" si="1"/>
        <v>0</v>
      </c>
      <c r="J19" s="22">
        <v>44985</v>
      </c>
      <c r="K19" s="18" t="s">
        <v>3</v>
      </c>
      <c r="L19" s="1"/>
    </row>
    <row r="20" spans="1:12" s="29" customFormat="1" x14ac:dyDescent="0.3">
      <c r="A20" s="1">
        <v>10</v>
      </c>
      <c r="B20" s="28" t="s">
        <v>54</v>
      </c>
      <c r="C20" s="27" t="s">
        <v>55</v>
      </c>
      <c r="D20" s="27" t="s">
        <v>56</v>
      </c>
      <c r="E20" s="26" t="s">
        <v>57</v>
      </c>
      <c r="F20" s="25" t="s">
        <v>58</v>
      </c>
      <c r="G20" s="24">
        <v>30000</v>
      </c>
      <c r="H20" s="23">
        <f t="shared" si="0"/>
        <v>30000</v>
      </c>
      <c r="I20" s="19">
        <f t="shared" si="1"/>
        <v>0</v>
      </c>
      <c r="J20" s="22">
        <v>44985</v>
      </c>
      <c r="K20" s="18" t="s">
        <v>3</v>
      </c>
      <c r="L20" s="1"/>
    </row>
    <row r="21" spans="1:12" s="29" customFormat="1" x14ac:dyDescent="0.3">
      <c r="A21" s="29">
        <v>11</v>
      </c>
      <c r="B21" s="28" t="s">
        <v>59</v>
      </c>
      <c r="C21" s="27" t="s">
        <v>55</v>
      </c>
      <c r="D21" s="27" t="s">
        <v>7</v>
      </c>
      <c r="E21" s="26" t="s">
        <v>60</v>
      </c>
      <c r="F21" s="25" t="s">
        <v>61</v>
      </c>
      <c r="G21" s="24">
        <v>1920</v>
      </c>
      <c r="H21" s="23">
        <f t="shared" si="0"/>
        <v>1920</v>
      </c>
      <c r="I21" s="19">
        <f t="shared" si="1"/>
        <v>0</v>
      </c>
      <c r="J21" s="22">
        <v>44985</v>
      </c>
      <c r="K21" s="18" t="s">
        <v>3</v>
      </c>
      <c r="L21" s="1"/>
    </row>
    <row r="22" spans="1:12" s="29" customFormat="1" x14ac:dyDescent="0.3">
      <c r="B22" s="28" t="s">
        <v>62</v>
      </c>
      <c r="C22" s="27" t="s">
        <v>55</v>
      </c>
      <c r="D22" s="27" t="s">
        <v>7</v>
      </c>
      <c r="E22" s="26" t="s">
        <v>60</v>
      </c>
      <c r="F22" s="25" t="s">
        <v>63</v>
      </c>
      <c r="G22" s="24">
        <v>4050</v>
      </c>
      <c r="H22" s="23">
        <f t="shared" si="0"/>
        <v>4050</v>
      </c>
      <c r="I22" s="19">
        <f t="shared" si="1"/>
        <v>0</v>
      </c>
      <c r="J22" s="22">
        <v>44985</v>
      </c>
      <c r="K22" s="18" t="s">
        <v>3</v>
      </c>
      <c r="L22" s="1"/>
    </row>
    <row r="23" spans="1:12" s="29" customFormat="1" x14ac:dyDescent="0.3">
      <c r="B23" s="28" t="s">
        <v>64</v>
      </c>
      <c r="C23" s="27" t="s">
        <v>55</v>
      </c>
      <c r="D23" s="27" t="s">
        <v>65</v>
      </c>
      <c r="E23" s="26" t="s">
        <v>66</v>
      </c>
      <c r="F23" s="25" t="s">
        <v>67</v>
      </c>
      <c r="G23" s="24">
        <v>5900</v>
      </c>
      <c r="H23" s="23">
        <f t="shared" si="0"/>
        <v>5900</v>
      </c>
      <c r="I23" s="19">
        <f t="shared" si="1"/>
        <v>0</v>
      </c>
      <c r="J23" s="22">
        <v>44985</v>
      </c>
      <c r="K23" s="18" t="s">
        <v>3</v>
      </c>
      <c r="L23" s="1"/>
    </row>
    <row r="24" spans="1:12" s="29" customFormat="1" x14ac:dyDescent="0.3">
      <c r="B24" s="28" t="s">
        <v>68</v>
      </c>
      <c r="C24" s="27" t="s">
        <v>55</v>
      </c>
      <c r="D24" s="27" t="s">
        <v>65</v>
      </c>
      <c r="E24" s="26" t="s">
        <v>66</v>
      </c>
      <c r="F24" s="25" t="s">
        <v>67</v>
      </c>
      <c r="G24" s="24">
        <v>11800</v>
      </c>
      <c r="H24" s="23">
        <f t="shared" si="0"/>
        <v>11800</v>
      </c>
      <c r="I24" s="19">
        <f t="shared" si="1"/>
        <v>0</v>
      </c>
      <c r="J24" s="22">
        <v>44985</v>
      </c>
      <c r="K24" s="18" t="s">
        <v>3</v>
      </c>
      <c r="L24" s="1"/>
    </row>
    <row r="25" spans="1:12" s="29" customFormat="1" x14ac:dyDescent="0.3">
      <c r="B25" s="28" t="s">
        <v>69</v>
      </c>
      <c r="C25" s="27" t="s">
        <v>55</v>
      </c>
      <c r="D25" s="27" t="s">
        <v>65</v>
      </c>
      <c r="E25" s="26" t="s">
        <v>66</v>
      </c>
      <c r="F25" s="25" t="s">
        <v>67</v>
      </c>
      <c r="G25" s="24">
        <v>27376</v>
      </c>
      <c r="H25" s="23">
        <f t="shared" si="0"/>
        <v>27376</v>
      </c>
      <c r="I25" s="19">
        <f t="shared" si="1"/>
        <v>0</v>
      </c>
      <c r="J25" s="22">
        <v>44985</v>
      </c>
      <c r="K25" s="18" t="s">
        <v>3</v>
      </c>
      <c r="L25" s="1"/>
    </row>
    <row r="26" spans="1:12" s="29" customFormat="1" x14ac:dyDescent="0.3">
      <c r="B26" s="28" t="s">
        <v>70</v>
      </c>
      <c r="C26" s="27" t="s">
        <v>55</v>
      </c>
      <c r="D26" s="27" t="s">
        <v>71</v>
      </c>
      <c r="E26" s="26" t="s">
        <v>72</v>
      </c>
      <c r="F26" s="25" t="s">
        <v>73</v>
      </c>
      <c r="G26" s="24">
        <v>58750.03</v>
      </c>
      <c r="H26" s="23">
        <f t="shared" si="0"/>
        <v>58750.03</v>
      </c>
      <c r="I26" s="19">
        <f t="shared" si="1"/>
        <v>0</v>
      </c>
      <c r="J26" s="22">
        <v>44985</v>
      </c>
      <c r="K26" s="18" t="s">
        <v>3</v>
      </c>
      <c r="L26" s="1"/>
    </row>
    <row r="27" spans="1:12" s="29" customFormat="1" x14ac:dyDescent="0.3">
      <c r="B27" s="28" t="s">
        <v>74</v>
      </c>
      <c r="C27" s="27" t="s">
        <v>55</v>
      </c>
      <c r="D27" s="27" t="s">
        <v>71</v>
      </c>
      <c r="E27" s="26" t="s">
        <v>72</v>
      </c>
      <c r="F27" s="25" t="s">
        <v>75</v>
      </c>
      <c r="G27" s="24">
        <v>8162.06</v>
      </c>
      <c r="H27" s="23">
        <f t="shared" si="0"/>
        <v>8162.06</v>
      </c>
      <c r="I27" s="19">
        <f t="shared" si="1"/>
        <v>0</v>
      </c>
      <c r="J27" s="22">
        <v>44985</v>
      </c>
      <c r="K27" s="18" t="s">
        <v>3</v>
      </c>
      <c r="L27" s="1"/>
    </row>
    <row r="28" spans="1:12" s="29" customFormat="1" x14ac:dyDescent="0.3">
      <c r="B28" s="28" t="s">
        <v>76</v>
      </c>
      <c r="C28" s="27" t="s">
        <v>55</v>
      </c>
      <c r="D28" s="27" t="s">
        <v>77</v>
      </c>
      <c r="E28" s="26" t="s">
        <v>78</v>
      </c>
      <c r="F28" s="25" t="s">
        <v>79</v>
      </c>
      <c r="G28" s="24">
        <v>79650</v>
      </c>
      <c r="H28" s="23">
        <f t="shared" si="0"/>
        <v>79650</v>
      </c>
      <c r="I28" s="19">
        <f t="shared" si="1"/>
        <v>0</v>
      </c>
      <c r="J28" s="22">
        <v>44985</v>
      </c>
      <c r="K28" s="18" t="s">
        <v>3</v>
      </c>
      <c r="L28" s="1"/>
    </row>
    <row r="29" spans="1:12" s="29" customFormat="1" x14ac:dyDescent="0.3">
      <c r="B29" s="28" t="s">
        <v>80</v>
      </c>
      <c r="C29" s="27" t="s">
        <v>55</v>
      </c>
      <c r="D29" s="27" t="s">
        <v>81</v>
      </c>
      <c r="E29" s="26" t="s">
        <v>82</v>
      </c>
      <c r="F29" s="25" t="s">
        <v>83</v>
      </c>
      <c r="G29" s="24">
        <v>7863.35</v>
      </c>
      <c r="H29" s="23">
        <f t="shared" si="0"/>
        <v>7863.35</v>
      </c>
      <c r="I29" s="19">
        <f t="shared" si="1"/>
        <v>0</v>
      </c>
      <c r="J29" s="22">
        <v>44985</v>
      </c>
      <c r="K29" s="18" t="s">
        <v>3</v>
      </c>
      <c r="L29" s="1"/>
    </row>
    <row r="30" spans="1:12" s="29" customFormat="1" x14ac:dyDescent="0.3">
      <c r="B30" s="28" t="s">
        <v>84</v>
      </c>
      <c r="C30" s="27" t="s">
        <v>55</v>
      </c>
      <c r="D30" s="27" t="s">
        <v>85</v>
      </c>
      <c r="E30" s="26" t="s">
        <v>86</v>
      </c>
      <c r="F30" s="25" t="s">
        <v>58</v>
      </c>
      <c r="G30" s="24">
        <v>168500</v>
      </c>
      <c r="H30" s="23">
        <f t="shared" si="0"/>
        <v>168500</v>
      </c>
      <c r="I30" s="19">
        <f t="shared" si="1"/>
        <v>0</v>
      </c>
      <c r="J30" s="22">
        <v>44985</v>
      </c>
      <c r="K30" s="18" t="s">
        <v>3</v>
      </c>
      <c r="L30" s="1"/>
    </row>
    <row r="31" spans="1:12" s="29" customFormat="1" x14ac:dyDescent="0.3">
      <c r="B31" s="28" t="s">
        <v>87</v>
      </c>
      <c r="C31" s="27" t="s">
        <v>55</v>
      </c>
      <c r="D31" s="27" t="s">
        <v>88</v>
      </c>
      <c r="E31" s="26" t="s">
        <v>89</v>
      </c>
      <c r="F31" s="25" t="s">
        <v>58</v>
      </c>
      <c r="G31" s="24">
        <v>50000</v>
      </c>
      <c r="H31" s="23">
        <f t="shared" si="0"/>
        <v>50000</v>
      </c>
      <c r="I31" s="19">
        <f t="shared" si="1"/>
        <v>0</v>
      </c>
      <c r="J31" s="22">
        <v>44985</v>
      </c>
      <c r="K31" s="18" t="s">
        <v>3</v>
      </c>
      <c r="L31" s="1"/>
    </row>
    <row r="32" spans="1:12" s="29" customFormat="1" x14ac:dyDescent="0.3">
      <c r="B32" s="28" t="s">
        <v>90</v>
      </c>
      <c r="C32" s="27" t="s">
        <v>55</v>
      </c>
      <c r="D32" s="27" t="s">
        <v>91</v>
      </c>
      <c r="E32" s="26" t="s">
        <v>92</v>
      </c>
      <c r="F32" s="25" t="s">
        <v>93</v>
      </c>
      <c r="G32" s="24">
        <v>610768</v>
      </c>
      <c r="H32" s="23">
        <f t="shared" si="0"/>
        <v>610768</v>
      </c>
      <c r="I32" s="19">
        <f t="shared" si="1"/>
        <v>0</v>
      </c>
      <c r="J32" s="22">
        <v>44985</v>
      </c>
      <c r="K32" s="18" t="s">
        <v>3</v>
      </c>
      <c r="L32" s="1"/>
    </row>
    <row r="33" spans="2:12" s="29" customFormat="1" x14ac:dyDescent="0.3">
      <c r="B33" s="28" t="s">
        <v>94</v>
      </c>
      <c r="C33" s="27" t="s">
        <v>55</v>
      </c>
      <c r="D33" s="27" t="s">
        <v>95</v>
      </c>
      <c r="E33" s="26" t="s">
        <v>96</v>
      </c>
      <c r="F33" s="25" t="s">
        <v>97</v>
      </c>
      <c r="G33" s="24">
        <v>3329</v>
      </c>
      <c r="H33" s="23">
        <f t="shared" si="0"/>
        <v>3329</v>
      </c>
      <c r="I33" s="19">
        <f t="shared" si="1"/>
        <v>0</v>
      </c>
      <c r="J33" s="22">
        <v>44985</v>
      </c>
      <c r="K33" s="18" t="s">
        <v>3</v>
      </c>
      <c r="L33" s="1"/>
    </row>
    <row r="34" spans="2:12" s="29" customFormat="1" x14ac:dyDescent="0.3">
      <c r="B34" s="28" t="s">
        <v>98</v>
      </c>
      <c r="C34" s="27" t="s">
        <v>55</v>
      </c>
      <c r="D34" s="27" t="s">
        <v>99</v>
      </c>
      <c r="E34" s="26" t="s">
        <v>100</v>
      </c>
      <c r="F34" s="25" t="s">
        <v>58</v>
      </c>
      <c r="G34" s="24">
        <v>159000</v>
      </c>
      <c r="H34" s="23">
        <f t="shared" si="0"/>
        <v>159000</v>
      </c>
      <c r="I34" s="19">
        <f t="shared" si="1"/>
        <v>0</v>
      </c>
      <c r="J34" s="22">
        <v>44985</v>
      </c>
      <c r="K34" s="18" t="s">
        <v>3</v>
      </c>
      <c r="L34" s="1"/>
    </row>
    <row r="35" spans="2:12" s="29" customFormat="1" x14ac:dyDescent="0.3">
      <c r="B35" s="28" t="s">
        <v>101</v>
      </c>
      <c r="C35" s="27" t="s">
        <v>55</v>
      </c>
      <c r="D35" s="27" t="s">
        <v>102</v>
      </c>
      <c r="E35" s="26" t="s">
        <v>103</v>
      </c>
      <c r="F35" s="25" t="s">
        <v>237</v>
      </c>
      <c r="G35" s="24">
        <v>100595</v>
      </c>
      <c r="H35" s="23">
        <f t="shared" si="0"/>
        <v>100595</v>
      </c>
      <c r="I35" s="19">
        <f t="shared" si="1"/>
        <v>0</v>
      </c>
      <c r="J35" s="22">
        <v>44985</v>
      </c>
      <c r="K35" s="18" t="s">
        <v>3</v>
      </c>
      <c r="L35" s="1"/>
    </row>
    <row r="36" spans="2:12" s="29" customFormat="1" x14ac:dyDescent="0.3">
      <c r="B36" s="28" t="s">
        <v>104</v>
      </c>
      <c r="C36" s="27" t="s">
        <v>55</v>
      </c>
      <c r="D36" s="27" t="s">
        <v>105</v>
      </c>
      <c r="E36" s="26" t="s">
        <v>106</v>
      </c>
      <c r="F36" s="25" t="s">
        <v>236</v>
      </c>
      <c r="G36" s="24">
        <v>75000</v>
      </c>
      <c r="H36" s="23">
        <f t="shared" si="0"/>
        <v>75000</v>
      </c>
      <c r="I36" s="19">
        <f t="shared" si="1"/>
        <v>0</v>
      </c>
      <c r="J36" s="22">
        <v>44985</v>
      </c>
      <c r="K36" s="18" t="s">
        <v>3</v>
      </c>
      <c r="L36" s="1"/>
    </row>
    <row r="37" spans="2:12" s="29" customFormat="1" x14ac:dyDescent="0.3">
      <c r="B37" s="28" t="s">
        <v>107</v>
      </c>
      <c r="C37" s="27" t="s">
        <v>55</v>
      </c>
      <c r="D37" s="27" t="s">
        <v>108</v>
      </c>
      <c r="E37" s="26" t="s">
        <v>109</v>
      </c>
      <c r="F37" s="25" t="s">
        <v>110</v>
      </c>
      <c r="G37" s="24">
        <v>234850.66</v>
      </c>
      <c r="H37" s="23">
        <f t="shared" si="0"/>
        <v>234850.66</v>
      </c>
      <c r="I37" s="19">
        <f t="shared" si="1"/>
        <v>0</v>
      </c>
      <c r="J37" s="22">
        <v>44985</v>
      </c>
      <c r="K37" s="18" t="s">
        <v>3</v>
      </c>
      <c r="L37" s="1"/>
    </row>
    <row r="38" spans="2:12" s="29" customFormat="1" x14ac:dyDescent="0.3">
      <c r="B38" s="28" t="s">
        <v>111</v>
      </c>
      <c r="C38" s="27" t="s">
        <v>55</v>
      </c>
      <c r="D38" s="27" t="s">
        <v>112</v>
      </c>
      <c r="E38" s="26" t="s">
        <v>113</v>
      </c>
      <c r="F38" s="25" t="s">
        <v>114</v>
      </c>
      <c r="G38" s="24">
        <v>164256</v>
      </c>
      <c r="H38" s="23">
        <f t="shared" si="0"/>
        <v>164256</v>
      </c>
      <c r="I38" s="19">
        <f t="shared" si="1"/>
        <v>0</v>
      </c>
      <c r="J38" s="22">
        <v>44985</v>
      </c>
      <c r="K38" s="18" t="s">
        <v>3</v>
      </c>
      <c r="L38" s="1"/>
    </row>
    <row r="39" spans="2:12" s="29" customFormat="1" x14ac:dyDescent="0.3">
      <c r="B39" s="28" t="s">
        <v>115</v>
      </c>
      <c r="C39" s="27" t="s">
        <v>55</v>
      </c>
      <c r="D39" s="27" t="s">
        <v>116</v>
      </c>
      <c r="E39" s="26" t="s">
        <v>117</v>
      </c>
      <c r="F39" s="25" t="s">
        <v>58</v>
      </c>
      <c r="G39" s="24">
        <v>127750</v>
      </c>
      <c r="H39" s="23">
        <f t="shared" si="0"/>
        <v>127750</v>
      </c>
      <c r="I39" s="19">
        <f t="shared" si="1"/>
        <v>0</v>
      </c>
      <c r="J39" s="22">
        <v>44985</v>
      </c>
      <c r="K39" s="18" t="s">
        <v>3</v>
      </c>
      <c r="L39" s="1"/>
    </row>
    <row r="40" spans="2:12" s="29" customFormat="1" x14ac:dyDescent="0.3">
      <c r="B40" s="28" t="s">
        <v>118</v>
      </c>
      <c r="C40" s="27" t="s">
        <v>119</v>
      </c>
      <c r="D40" s="27" t="s">
        <v>120</v>
      </c>
      <c r="E40" s="26" t="s">
        <v>121</v>
      </c>
      <c r="F40" s="25" t="s">
        <v>235</v>
      </c>
      <c r="G40" s="24">
        <v>1834.73</v>
      </c>
      <c r="H40" s="23">
        <f t="shared" si="0"/>
        <v>1834.73</v>
      </c>
      <c r="I40" s="19">
        <f t="shared" si="1"/>
        <v>0</v>
      </c>
      <c r="J40" s="22">
        <v>44985</v>
      </c>
      <c r="K40" s="18" t="s">
        <v>3</v>
      </c>
      <c r="L40" s="1"/>
    </row>
    <row r="41" spans="2:12" s="29" customFormat="1" x14ac:dyDescent="0.3">
      <c r="B41" s="28" t="s">
        <v>122</v>
      </c>
      <c r="C41" s="27" t="s">
        <v>123</v>
      </c>
      <c r="D41" s="27" t="s">
        <v>124</v>
      </c>
      <c r="E41" s="26" t="s">
        <v>125</v>
      </c>
      <c r="F41" s="25" t="s">
        <v>126</v>
      </c>
      <c r="G41" s="24">
        <v>2320</v>
      </c>
      <c r="H41" s="23">
        <f t="shared" si="0"/>
        <v>2320</v>
      </c>
      <c r="I41" s="19">
        <f t="shared" si="1"/>
        <v>0</v>
      </c>
      <c r="J41" s="22">
        <v>44985</v>
      </c>
      <c r="K41" s="18" t="s">
        <v>3</v>
      </c>
      <c r="L41" s="1"/>
    </row>
    <row r="42" spans="2:12" s="29" customFormat="1" x14ac:dyDescent="0.3">
      <c r="B42" s="28" t="s">
        <v>127</v>
      </c>
      <c r="C42" s="27" t="s">
        <v>123</v>
      </c>
      <c r="D42" s="27" t="s">
        <v>26</v>
      </c>
      <c r="E42" s="26" t="s">
        <v>27</v>
      </c>
      <c r="F42" s="25" t="s">
        <v>128</v>
      </c>
      <c r="G42" s="24">
        <v>128.96</v>
      </c>
      <c r="H42" s="23">
        <f t="shared" si="0"/>
        <v>128.96</v>
      </c>
      <c r="I42" s="19">
        <f t="shared" si="1"/>
        <v>0</v>
      </c>
      <c r="J42" s="22">
        <v>44985</v>
      </c>
      <c r="K42" s="18" t="s">
        <v>3</v>
      </c>
      <c r="L42" s="1"/>
    </row>
    <row r="43" spans="2:12" s="29" customFormat="1" x14ac:dyDescent="0.3">
      <c r="B43" s="28" t="s">
        <v>129</v>
      </c>
      <c r="C43" s="27" t="s">
        <v>123</v>
      </c>
      <c r="D43" s="27" t="s">
        <v>26</v>
      </c>
      <c r="E43" s="26" t="s">
        <v>27</v>
      </c>
      <c r="F43" s="25" t="s">
        <v>130</v>
      </c>
      <c r="G43" s="24">
        <v>65819.06</v>
      </c>
      <c r="H43" s="23">
        <f t="shared" si="0"/>
        <v>65819.06</v>
      </c>
      <c r="I43" s="19">
        <f t="shared" si="1"/>
        <v>0</v>
      </c>
      <c r="J43" s="22">
        <v>44985</v>
      </c>
      <c r="K43" s="18" t="s">
        <v>3</v>
      </c>
      <c r="L43" s="1"/>
    </row>
    <row r="44" spans="2:12" s="29" customFormat="1" x14ac:dyDescent="0.3">
      <c r="B44" s="28" t="s">
        <v>131</v>
      </c>
      <c r="C44" s="27" t="s">
        <v>123</v>
      </c>
      <c r="D44" s="27" t="s">
        <v>26</v>
      </c>
      <c r="E44" s="26" t="s">
        <v>27</v>
      </c>
      <c r="F44" s="25" t="s">
        <v>132</v>
      </c>
      <c r="G44" s="24">
        <v>520681.8</v>
      </c>
      <c r="H44" s="23">
        <f t="shared" si="0"/>
        <v>520681.8</v>
      </c>
      <c r="I44" s="19">
        <f t="shared" si="1"/>
        <v>0</v>
      </c>
      <c r="J44" s="22">
        <v>44985</v>
      </c>
      <c r="K44" s="18" t="s">
        <v>3</v>
      </c>
      <c r="L44" s="1"/>
    </row>
    <row r="45" spans="2:12" s="29" customFormat="1" x14ac:dyDescent="0.3">
      <c r="B45" s="28" t="s">
        <v>133</v>
      </c>
      <c r="C45" s="27" t="s">
        <v>123</v>
      </c>
      <c r="D45" s="27" t="s">
        <v>26</v>
      </c>
      <c r="E45" s="26" t="s">
        <v>27</v>
      </c>
      <c r="F45" s="25" t="s">
        <v>134</v>
      </c>
      <c r="G45" s="24">
        <v>147126.03</v>
      </c>
      <c r="H45" s="23">
        <f t="shared" si="0"/>
        <v>147126.03</v>
      </c>
      <c r="I45" s="19">
        <f t="shared" si="1"/>
        <v>0</v>
      </c>
      <c r="J45" s="22">
        <v>44985</v>
      </c>
      <c r="K45" s="18" t="s">
        <v>3</v>
      </c>
      <c r="L45" s="1"/>
    </row>
    <row r="46" spans="2:12" s="29" customFormat="1" x14ac:dyDescent="0.3">
      <c r="B46" s="28" t="s">
        <v>135</v>
      </c>
      <c r="C46" s="27" t="s">
        <v>123</v>
      </c>
      <c r="D46" s="27" t="s">
        <v>26</v>
      </c>
      <c r="E46" s="26" t="s">
        <v>27</v>
      </c>
      <c r="F46" s="25" t="s">
        <v>136</v>
      </c>
      <c r="G46" s="24">
        <v>3410.06</v>
      </c>
      <c r="H46" s="23">
        <f t="shared" si="0"/>
        <v>3410.06</v>
      </c>
      <c r="I46" s="19">
        <f t="shared" si="1"/>
        <v>0</v>
      </c>
      <c r="J46" s="22">
        <v>44985</v>
      </c>
      <c r="K46" s="18" t="s">
        <v>3</v>
      </c>
      <c r="L46" s="1"/>
    </row>
    <row r="47" spans="2:12" s="29" customFormat="1" x14ac:dyDescent="0.3">
      <c r="B47" s="28" t="s">
        <v>137</v>
      </c>
      <c r="C47" s="27" t="s">
        <v>138</v>
      </c>
      <c r="D47" s="27" t="s">
        <v>7</v>
      </c>
      <c r="E47" s="26" t="s">
        <v>60</v>
      </c>
      <c r="F47" s="25" t="s">
        <v>139</v>
      </c>
      <c r="G47" s="24">
        <v>2160</v>
      </c>
      <c r="H47" s="23">
        <f t="shared" si="0"/>
        <v>2160</v>
      </c>
      <c r="I47" s="19">
        <f t="shared" si="1"/>
        <v>0</v>
      </c>
      <c r="J47" s="22">
        <v>44985</v>
      </c>
      <c r="K47" s="18" t="s">
        <v>3</v>
      </c>
      <c r="L47" s="1"/>
    </row>
    <row r="48" spans="2:12" s="29" customFormat="1" x14ac:dyDescent="0.3">
      <c r="B48" s="28" t="s">
        <v>140</v>
      </c>
      <c r="C48" s="27" t="s">
        <v>138</v>
      </c>
      <c r="D48" s="27" t="s">
        <v>7</v>
      </c>
      <c r="E48" s="26" t="s">
        <v>60</v>
      </c>
      <c r="F48" s="25" t="s">
        <v>141</v>
      </c>
      <c r="G48" s="24">
        <v>4050</v>
      </c>
      <c r="H48" s="23">
        <f t="shared" si="0"/>
        <v>4050</v>
      </c>
      <c r="I48" s="19">
        <f t="shared" si="1"/>
        <v>0</v>
      </c>
      <c r="J48" s="22">
        <v>44985</v>
      </c>
      <c r="K48" s="18" t="s">
        <v>3</v>
      </c>
      <c r="L48" s="1"/>
    </row>
    <row r="49" spans="2:12" s="29" customFormat="1" x14ac:dyDescent="0.3">
      <c r="B49" s="28" t="s">
        <v>142</v>
      </c>
      <c r="C49" s="27" t="s">
        <v>138</v>
      </c>
      <c r="D49" s="27" t="s">
        <v>7</v>
      </c>
      <c r="E49" s="26" t="s">
        <v>60</v>
      </c>
      <c r="F49" s="25" t="s">
        <v>141</v>
      </c>
      <c r="G49" s="24">
        <v>2220</v>
      </c>
      <c r="H49" s="23">
        <f t="shared" si="0"/>
        <v>2220</v>
      </c>
      <c r="I49" s="19">
        <f t="shared" si="1"/>
        <v>0</v>
      </c>
      <c r="J49" s="22">
        <v>44985</v>
      </c>
      <c r="K49" s="18" t="s">
        <v>3</v>
      </c>
      <c r="L49" s="1"/>
    </row>
    <row r="50" spans="2:12" s="29" customFormat="1" x14ac:dyDescent="0.3">
      <c r="B50" s="28" t="s">
        <v>143</v>
      </c>
      <c r="C50" s="27" t="s">
        <v>138</v>
      </c>
      <c r="D50" s="27" t="s">
        <v>7</v>
      </c>
      <c r="E50" s="26" t="s">
        <v>60</v>
      </c>
      <c r="F50" s="25" t="s">
        <v>141</v>
      </c>
      <c r="G50" s="24">
        <v>360</v>
      </c>
      <c r="H50" s="23">
        <f t="shared" si="0"/>
        <v>360</v>
      </c>
      <c r="I50" s="19">
        <f t="shared" si="1"/>
        <v>0</v>
      </c>
      <c r="J50" s="22">
        <v>44985</v>
      </c>
      <c r="K50" s="18" t="s">
        <v>3</v>
      </c>
      <c r="L50" s="1"/>
    </row>
    <row r="51" spans="2:12" s="29" customFormat="1" x14ac:dyDescent="0.3">
      <c r="B51" s="28" t="s">
        <v>144</v>
      </c>
      <c r="C51" s="27" t="s">
        <v>138</v>
      </c>
      <c r="D51" s="27" t="s">
        <v>145</v>
      </c>
      <c r="E51" s="26" t="s">
        <v>146</v>
      </c>
      <c r="F51" s="25" t="s">
        <v>58</v>
      </c>
      <c r="G51" s="24">
        <v>89750</v>
      </c>
      <c r="H51" s="23">
        <f t="shared" si="0"/>
        <v>89750</v>
      </c>
      <c r="I51" s="19">
        <f t="shared" si="1"/>
        <v>0</v>
      </c>
      <c r="J51" s="22">
        <v>44985</v>
      </c>
      <c r="K51" s="18" t="s">
        <v>3</v>
      </c>
      <c r="L51" s="1"/>
    </row>
    <row r="52" spans="2:12" s="29" customFormat="1" x14ac:dyDescent="0.3">
      <c r="B52" s="28" t="s">
        <v>147</v>
      </c>
      <c r="C52" s="27" t="s">
        <v>138</v>
      </c>
      <c r="D52" s="27" t="s">
        <v>148</v>
      </c>
      <c r="E52" s="26" t="s">
        <v>149</v>
      </c>
      <c r="F52" s="25" t="s">
        <v>58</v>
      </c>
      <c r="G52" s="24">
        <v>30000</v>
      </c>
      <c r="H52" s="23">
        <f t="shared" si="0"/>
        <v>30000</v>
      </c>
      <c r="I52" s="19">
        <f t="shared" si="1"/>
        <v>0</v>
      </c>
      <c r="J52" s="22">
        <v>44985</v>
      </c>
      <c r="K52" s="18" t="s">
        <v>3</v>
      </c>
      <c r="L52" s="1"/>
    </row>
    <row r="53" spans="2:12" s="29" customFormat="1" x14ac:dyDescent="0.3">
      <c r="B53" s="28" t="s">
        <v>150</v>
      </c>
      <c r="C53" s="27" t="s">
        <v>138</v>
      </c>
      <c r="D53" s="27" t="s">
        <v>148</v>
      </c>
      <c r="E53" s="26" t="s">
        <v>149</v>
      </c>
      <c r="F53" s="25" t="s">
        <v>151</v>
      </c>
      <c r="G53" s="24">
        <v>5000</v>
      </c>
      <c r="H53" s="23">
        <f t="shared" si="0"/>
        <v>5000</v>
      </c>
      <c r="I53" s="19">
        <f t="shared" si="1"/>
        <v>0</v>
      </c>
      <c r="J53" s="22">
        <v>44985</v>
      </c>
      <c r="K53" s="18" t="s">
        <v>3</v>
      </c>
      <c r="L53" s="1"/>
    </row>
    <row r="54" spans="2:12" s="29" customFormat="1" x14ac:dyDescent="0.3">
      <c r="B54" s="28" t="s">
        <v>152</v>
      </c>
      <c r="C54" s="27" t="s">
        <v>138</v>
      </c>
      <c r="D54" s="27" t="s">
        <v>153</v>
      </c>
      <c r="E54" s="26" t="s">
        <v>154</v>
      </c>
      <c r="F54" s="25" t="s">
        <v>58</v>
      </c>
      <c r="G54" s="24">
        <v>178500</v>
      </c>
      <c r="H54" s="23">
        <f t="shared" si="0"/>
        <v>178500</v>
      </c>
      <c r="I54" s="19">
        <f t="shared" si="1"/>
        <v>0</v>
      </c>
      <c r="J54" s="22">
        <v>44985</v>
      </c>
      <c r="K54" s="18" t="s">
        <v>3</v>
      </c>
      <c r="L54" s="1"/>
    </row>
    <row r="55" spans="2:12" s="29" customFormat="1" x14ac:dyDescent="0.3">
      <c r="B55" s="28" t="s">
        <v>155</v>
      </c>
      <c r="C55" s="27" t="s">
        <v>138</v>
      </c>
      <c r="D55" s="27" t="s">
        <v>156</v>
      </c>
      <c r="E55" s="26" t="s">
        <v>157</v>
      </c>
      <c r="F55" s="25" t="s">
        <v>158</v>
      </c>
      <c r="G55" s="24">
        <v>78360</v>
      </c>
      <c r="H55" s="23">
        <f t="shared" si="0"/>
        <v>78360</v>
      </c>
      <c r="I55" s="19">
        <f t="shared" si="1"/>
        <v>0</v>
      </c>
      <c r="J55" s="22">
        <v>44985</v>
      </c>
      <c r="K55" s="18" t="s">
        <v>3</v>
      </c>
      <c r="L55" s="1"/>
    </row>
    <row r="56" spans="2:12" s="29" customFormat="1" x14ac:dyDescent="0.3">
      <c r="B56" s="28" t="s">
        <v>159</v>
      </c>
      <c r="C56" s="27" t="s">
        <v>138</v>
      </c>
      <c r="D56" s="27" t="s">
        <v>156</v>
      </c>
      <c r="E56" s="26" t="s">
        <v>157</v>
      </c>
      <c r="F56" s="25" t="s">
        <v>160</v>
      </c>
      <c r="G56" s="24">
        <v>3763.5</v>
      </c>
      <c r="H56" s="23">
        <f t="shared" si="0"/>
        <v>3763.5</v>
      </c>
      <c r="I56" s="19">
        <f t="shared" si="1"/>
        <v>0</v>
      </c>
      <c r="J56" s="22">
        <v>44985</v>
      </c>
      <c r="K56" s="18" t="s">
        <v>3</v>
      </c>
      <c r="L56" s="1"/>
    </row>
    <row r="57" spans="2:12" s="29" customFormat="1" x14ac:dyDescent="0.3">
      <c r="B57" s="28" t="s">
        <v>161</v>
      </c>
      <c r="C57" s="27" t="s">
        <v>138</v>
      </c>
      <c r="D57" s="27" t="s">
        <v>156</v>
      </c>
      <c r="E57" s="26" t="s">
        <v>157</v>
      </c>
      <c r="F57" s="25" t="s">
        <v>162</v>
      </c>
      <c r="G57" s="24">
        <v>95220.88</v>
      </c>
      <c r="H57" s="23">
        <f t="shared" si="0"/>
        <v>95220.88</v>
      </c>
      <c r="I57" s="19">
        <f t="shared" si="1"/>
        <v>0</v>
      </c>
      <c r="J57" s="22">
        <v>44985</v>
      </c>
      <c r="K57" s="18" t="s">
        <v>3</v>
      </c>
      <c r="L57" s="1"/>
    </row>
    <row r="58" spans="2:12" s="29" customFormat="1" x14ac:dyDescent="0.3">
      <c r="B58" s="28" t="s">
        <v>163</v>
      </c>
      <c r="C58" s="27" t="s">
        <v>138</v>
      </c>
      <c r="D58" s="27" t="s">
        <v>156</v>
      </c>
      <c r="E58" s="26" t="s">
        <v>157</v>
      </c>
      <c r="F58" s="25" t="s">
        <v>164</v>
      </c>
      <c r="G58" s="24">
        <v>5830.5</v>
      </c>
      <c r="H58" s="23">
        <f t="shared" si="0"/>
        <v>5830.5</v>
      </c>
      <c r="I58" s="19">
        <f t="shared" si="1"/>
        <v>0</v>
      </c>
      <c r="J58" s="22">
        <v>44985</v>
      </c>
      <c r="K58" s="18" t="s">
        <v>3</v>
      </c>
      <c r="L58" s="1"/>
    </row>
    <row r="59" spans="2:12" s="29" customFormat="1" x14ac:dyDescent="0.3">
      <c r="B59" s="28" t="s">
        <v>165</v>
      </c>
      <c r="C59" s="27" t="s">
        <v>138</v>
      </c>
      <c r="D59" s="27" t="s">
        <v>156</v>
      </c>
      <c r="E59" s="26" t="s">
        <v>157</v>
      </c>
      <c r="F59" s="25" t="s">
        <v>166</v>
      </c>
      <c r="G59" s="24">
        <v>3568.5</v>
      </c>
      <c r="H59" s="23">
        <f t="shared" si="0"/>
        <v>3568.5</v>
      </c>
      <c r="I59" s="19">
        <f t="shared" si="1"/>
        <v>0</v>
      </c>
      <c r="J59" s="22">
        <v>44985</v>
      </c>
      <c r="K59" s="18" t="s">
        <v>3</v>
      </c>
      <c r="L59" s="1"/>
    </row>
    <row r="60" spans="2:12" s="29" customFormat="1" x14ac:dyDescent="0.3">
      <c r="B60" s="28" t="s">
        <v>167</v>
      </c>
      <c r="C60" s="27" t="s">
        <v>138</v>
      </c>
      <c r="D60" s="27" t="s">
        <v>156</v>
      </c>
      <c r="E60" s="26" t="s">
        <v>157</v>
      </c>
      <c r="F60" s="25" t="s">
        <v>168</v>
      </c>
      <c r="G60" s="24">
        <v>28503.15</v>
      </c>
      <c r="H60" s="23">
        <f t="shared" si="0"/>
        <v>28503.15</v>
      </c>
      <c r="I60" s="19">
        <f t="shared" si="1"/>
        <v>0</v>
      </c>
      <c r="J60" s="22">
        <v>44985</v>
      </c>
      <c r="K60" s="18" t="s">
        <v>3</v>
      </c>
      <c r="L60" s="1"/>
    </row>
    <row r="61" spans="2:12" s="29" customFormat="1" x14ac:dyDescent="0.3">
      <c r="B61" s="28" t="s">
        <v>169</v>
      </c>
      <c r="C61" s="27" t="s">
        <v>138</v>
      </c>
      <c r="D61" s="27" t="s">
        <v>156</v>
      </c>
      <c r="E61" s="26" t="s">
        <v>157</v>
      </c>
      <c r="F61" s="25" t="s">
        <v>170</v>
      </c>
      <c r="G61" s="24">
        <v>47690.5</v>
      </c>
      <c r="H61" s="23">
        <f t="shared" si="0"/>
        <v>47690.5</v>
      </c>
      <c r="I61" s="19">
        <f t="shared" si="1"/>
        <v>0</v>
      </c>
      <c r="J61" s="22">
        <v>44985</v>
      </c>
      <c r="K61" s="18" t="s">
        <v>3</v>
      </c>
      <c r="L61" s="1"/>
    </row>
    <row r="62" spans="2:12" s="29" customFormat="1" x14ac:dyDescent="0.3">
      <c r="B62" s="28" t="s">
        <v>171</v>
      </c>
      <c r="C62" s="27" t="s">
        <v>138</v>
      </c>
      <c r="D62" s="27" t="s">
        <v>172</v>
      </c>
      <c r="E62" s="26" t="s">
        <v>173</v>
      </c>
      <c r="F62" s="25" t="s">
        <v>174</v>
      </c>
      <c r="G62" s="24">
        <v>259325</v>
      </c>
      <c r="H62" s="23">
        <f t="shared" si="0"/>
        <v>259325</v>
      </c>
      <c r="I62" s="19">
        <f t="shared" si="1"/>
        <v>0</v>
      </c>
      <c r="J62" s="22">
        <v>44985</v>
      </c>
      <c r="K62" s="18" t="s">
        <v>3</v>
      </c>
      <c r="L62" s="1"/>
    </row>
    <row r="63" spans="2:12" s="29" customFormat="1" x14ac:dyDescent="0.3">
      <c r="B63" s="28" t="s">
        <v>175</v>
      </c>
      <c r="C63" s="27" t="s">
        <v>138</v>
      </c>
      <c r="D63" s="27" t="s">
        <v>43</v>
      </c>
      <c r="E63" s="26" t="s">
        <v>44</v>
      </c>
      <c r="F63" s="25" t="s">
        <v>176</v>
      </c>
      <c r="G63" s="24">
        <v>8260</v>
      </c>
      <c r="H63" s="23">
        <f t="shared" si="0"/>
        <v>8260</v>
      </c>
      <c r="I63" s="19">
        <f t="shared" si="1"/>
        <v>0</v>
      </c>
      <c r="J63" s="22">
        <v>44985</v>
      </c>
      <c r="K63" s="18" t="s">
        <v>3</v>
      </c>
      <c r="L63" s="1"/>
    </row>
    <row r="64" spans="2:12" s="29" customFormat="1" x14ac:dyDescent="0.3">
      <c r="B64" s="28" t="s">
        <v>177</v>
      </c>
      <c r="C64" s="27" t="s">
        <v>138</v>
      </c>
      <c r="D64" s="27" t="s">
        <v>178</v>
      </c>
      <c r="E64" s="26" t="s">
        <v>179</v>
      </c>
      <c r="F64" s="25" t="s">
        <v>58</v>
      </c>
      <c r="G64" s="24">
        <v>70500</v>
      </c>
      <c r="H64" s="23">
        <f t="shared" si="0"/>
        <v>70500</v>
      </c>
      <c r="I64" s="19">
        <f t="shared" si="1"/>
        <v>0</v>
      </c>
      <c r="J64" s="22">
        <v>44985</v>
      </c>
      <c r="K64" s="18" t="s">
        <v>3</v>
      </c>
      <c r="L64" s="1"/>
    </row>
    <row r="65" spans="2:12" s="29" customFormat="1" x14ac:dyDescent="0.3">
      <c r="B65" s="28" t="s">
        <v>180</v>
      </c>
      <c r="C65" s="27" t="s">
        <v>138</v>
      </c>
      <c r="D65" s="27" t="s">
        <v>181</v>
      </c>
      <c r="E65" s="26" t="s">
        <v>182</v>
      </c>
      <c r="F65" s="25" t="s">
        <v>183</v>
      </c>
      <c r="G65" s="24">
        <v>120360</v>
      </c>
      <c r="H65" s="23">
        <f t="shared" si="0"/>
        <v>120360</v>
      </c>
      <c r="I65" s="19">
        <f t="shared" si="1"/>
        <v>0</v>
      </c>
      <c r="J65" s="22">
        <v>44985</v>
      </c>
      <c r="K65" s="18" t="s">
        <v>3</v>
      </c>
      <c r="L65" s="1"/>
    </row>
    <row r="66" spans="2:12" s="29" customFormat="1" x14ac:dyDescent="0.3">
      <c r="B66" s="28" t="s">
        <v>184</v>
      </c>
      <c r="C66" s="27" t="s">
        <v>138</v>
      </c>
      <c r="D66" s="27" t="s">
        <v>4</v>
      </c>
      <c r="E66" s="26" t="s">
        <v>21</v>
      </c>
      <c r="F66" s="25" t="s">
        <v>185</v>
      </c>
      <c r="G66" s="24">
        <v>258321.65</v>
      </c>
      <c r="H66" s="23">
        <f t="shared" si="0"/>
        <v>258321.65</v>
      </c>
      <c r="I66" s="19">
        <f t="shared" si="1"/>
        <v>0</v>
      </c>
      <c r="J66" s="22">
        <v>44985</v>
      </c>
      <c r="K66" s="18" t="s">
        <v>3</v>
      </c>
      <c r="L66" s="1"/>
    </row>
    <row r="67" spans="2:12" s="29" customFormat="1" x14ac:dyDescent="0.3">
      <c r="B67" s="28" t="s">
        <v>186</v>
      </c>
      <c r="C67" s="27" t="s">
        <v>138</v>
      </c>
      <c r="D67" s="27" t="s">
        <v>187</v>
      </c>
      <c r="E67" s="26" t="s">
        <v>188</v>
      </c>
      <c r="F67" s="25" t="s">
        <v>189</v>
      </c>
      <c r="G67" s="24">
        <v>27258</v>
      </c>
      <c r="H67" s="23">
        <f t="shared" si="0"/>
        <v>27258</v>
      </c>
      <c r="I67" s="19">
        <f t="shared" si="1"/>
        <v>0</v>
      </c>
      <c r="J67" s="22">
        <v>44985</v>
      </c>
      <c r="K67" s="18" t="s">
        <v>3</v>
      </c>
      <c r="L67" s="1"/>
    </row>
    <row r="68" spans="2:12" s="29" customFormat="1" x14ac:dyDescent="0.3">
      <c r="B68" s="28" t="s">
        <v>190</v>
      </c>
      <c r="C68" s="27" t="s">
        <v>138</v>
      </c>
      <c r="D68" s="27" t="s">
        <v>187</v>
      </c>
      <c r="E68" s="26" t="s">
        <v>188</v>
      </c>
      <c r="F68" s="25" t="s">
        <v>189</v>
      </c>
      <c r="G68" s="24">
        <v>12154</v>
      </c>
      <c r="H68" s="23">
        <f t="shared" si="0"/>
        <v>12154</v>
      </c>
      <c r="I68" s="19">
        <f t="shared" si="1"/>
        <v>0</v>
      </c>
      <c r="J68" s="22">
        <v>44985</v>
      </c>
      <c r="K68" s="18" t="s">
        <v>3</v>
      </c>
      <c r="L68" s="1"/>
    </row>
    <row r="69" spans="2:12" s="29" customFormat="1" x14ac:dyDescent="0.3">
      <c r="B69" s="28" t="s">
        <v>191</v>
      </c>
      <c r="C69" s="27" t="s">
        <v>138</v>
      </c>
      <c r="D69" s="27" t="s">
        <v>192</v>
      </c>
      <c r="E69" s="26" t="s">
        <v>193</v>
      </c>
      <c r="F69" s="25" t="s">
        <v>233</v>
      </c>
      <c r="G69" s="24">
        <v>218081.2</v>
      </c>
      <c r="H69" s="23">
        <f t="shared" si="0"/>
        <v>218081.2</v>
      </c>
      <c r="I69" s="19">
        <f t="shared" si="1"/>
        <v>0</v>
      </c>
      <c r="J69" s="22">
        <v>44985</v>
      </c>
      <c r="K69" s="18" t="s">
        <v>3</v>
      </c>
      <c r="L69" s="1"/>
    </row>
    <row r="70" spans="2:12" s="29" customFormat="1" x14ac:dyDescent="0.3">
      <c r="B70" s="28" t="s">
        <v>194</v>
      </c>
      <c r="C70" s="27" t="s">
        <v>138</v>
      </c>
      <c r="D70" s="27" t="s">
        <v>195</v>
      </c>
      <c r="E70" s="26" t="s">
        <v>196</v>
      </c>
      <c r="F70" s="25" t="s">
        <v>197</v>
      </c>
      <c r="G70" s="24">
        <v>11800</v>
      </c>
      <c r="H70" s="23">
        <f t="shared" si="0"/>
        <v>11800</v>
      </c>
      <c r="I70" s="19">
        <f t="shared" si="1"/>
        <v>0</v>
      </c>
      <c r="J70" s="22">
        <v>44985</v>
      </c>
      <c r="K70" s="18" t="s">
        <v>3</v>
      </c>
      <c r="L70" s="1"/>
    </row>
    <row r="71" spans="2:12" s="29" customFormat="1" ht="27.6" x14ac:dyDescent="0.3">
      <c r="B71" s="28" t="s">
        <v>198</v>
      </c>
      <c r="C71" s="27" t="s">
        <v>138</v>
      </c>
      <c r="D71" s="27" t="s">
        <v>199</v>
      </c>
      <c r="E71" s="26" t="s">
        <v>200</v>
      </c>
      <c r="F71" s="25" t="s">
        <v>201</v>
      </c>
      <c r="G71" s="24">
        <v>58333.32</v>
      </c>
      <c r="H71" s="23">
        <f t="shared" si="0"/>
        <v>58333.32</v>
      </c>
      <c r="I71" s="19">
        <f t="shared" si="1"/>
        <v>0</v>
      </c>
      <c r="J71" s="22">
        <v>44985</v>
      </c>
      <c r="K71" s="18" t="s">
        <v>3</v>
      </c>
      <c r="L71" s="1"/>
    </row>
    <row r="72" spans="2:12" s="29" customFormat="1" x14ac:dyDescent="0.3">
      <c r="B72" s="28" t="s">
        <v>202</v>
      </c>
      <c r="C72" s="27" t="s">
        <v>203</v>
      </c>
      <c r="D72" s="27" t="s">
        <v>8</v>
      </c>
      <c r="E72" s="26" t="s">
        <v>23</v>
      </c>
      <c r="F72" s="25" t="s">
        <v>232</v>
      </c>
      <c r="G72" s="24">
        <v>634250</v>
      </c>
      <c r="H72" s="23">
        <f t="shared" si="0"/>
        <v>634250</v>
      </c>
      <c r="I72" s="19">
        <f t="shared" si="1"/>
        <v>0</v>
      </c>
      <c r="J72" s="22">
        <v>44985</v>
      </c>
      <c r="K72" s="18" t="s">
        <v>3</v>
      </c>
      <c r="L72" s="1"/>
    </row>
    <row r="73" spans="2:12" s="29" customFormat="1" x14ac:dyDescent="0.3">
      <c r="B73" s="28" t="s">
        <v>204</v>
      </c>
      <c r="C73" s="27" t="s">
        <v>203</v>
      </c>
      <c r="D73" s="27" t="s">
        <v>6</v>
      </c>
      <c r="E73" s="26" t="s">
        <v>5</v>
      </c>
      <c r="F73" s="25" t="s">
        <v>205</v>
      </c>
      <c r="G73" s="24">
        <v>3218</v>
      </c>
      <c r="H73" s="23">
        <f t="shared" si="0"/>
        <v>3218</v>
      </c>
      <c r="I73" s="19">
        <f t="shared" si="1"/>
        <v>0</v>
      </c>
      <c r="J73" s="22">
        <v>44985</v>
      </c>
      <c r="K73" s="18" t="s">
        <v>3</v>
      </c>
      <c r="L73" s="1"/>
    </row>
    <row r="74" spans="2:12" s="29" customFormat="1" x14ac:dyDescent="0.3">
      <c r="B74" s="28" t="s">
        <v>206</v>
      </c>
      <c r="C74" s="27" t="s">
        <v>203</v>
      </c>
      <c r="D74" s="27" t="s">
        <v>6</v>
      </c>
      <c r="E74" s="26" t="s">
        <v>5</v>
      </c>
      <c r="F74" s="25" t="s">
        <v>207</v>
      </c>
      <c r="G74" s="24">
        <v>7039</v>
      </c>
      <c r="H74" s="23">
        <f t="shared" si="0"/>
        <v>7039</v>
      </c>
      <c r="I74" s="19">
        <f t="shared" si="1"/>
        <v>0</v>
      </c>
      <c r="J74" s="22">
        <v>44985</v>
      </c>
      <c r="K74" s="18" t="s">
        <v>3</v>
      </c>
      <c r="L74" s="1"/>
    </row>
    <row r="75" spans="2:12" s="29" customFormat="1" x14ac:dyDescent="0.3">
      <c r="B75" s="28" t="s">
        <v>208</v>
      </c>
      <c r="C75" s="27" t="s">
        <v>203</v>
      </c>
      <c r="D75" s="27" t="s">
        <v>209</v>
      </c>
      <c r="E75" s="26" t="s">
        <v>210</v>
      </c>
      <c r="F75" s="25" t="s">
        <v>58</v>
      </c>
      <c r="G75" s="24">
        <v>183500</v>
      </c>
      <c r="H75" s="23">
        <f t="shared" si="0"/>
        <v>183500</v>
      </c>
      <c r="I75" s="19">
        <f t="shared" si="1"/>
        <v>0</v>
      </c>
      <c r="J75" s="22">
        <v>44985</v>
      </c>
      <c r="K75" s="18" t="s">
        <v>3</v>
      </c>
      <c r="L75" s="1"/>
    </row>
    <row r="76" spans="2:12" s="29" customFormat="1" x14ac:dyDescent="0.3">
      <c r="B76" s="28" t="s">
        <v>98</v>
      </c>
      <c r="C76" s="27" t="s">
        <v>203</v>
      </c>
      <c r="D76" s="27" t="s">
        <v>211</v>
      </c>
      <c r="E76" s="26" t="s">
        <v>212</v>
      </c>
      <c r="F76" s="25" t="s">
        <v>58</v>
      </c>
      <c r="G76" s="24">
        <v>78500</v>
      </c>
      <c r="H76" s="23">
        <f t="shared" si="0"/>
        <v>78500</v>
      </c>
      <c r="I76" s="19">
        <f t="shared" si="1"/>
        <v>0</v>
      </c>
      <c r="J76" s="22">
        <v>44985</v>
      </c>
      <c r="K76" s="18" t="s">
        <v>3</v>
      </c>
      <c r="L76" s="1"/>
    </row>
    <row r="77" spans="2:12" s="29" customFormat="1" x14ac:dyDescent="0.3">
      <c r="B77" s="28" t="s">
        <v>213</v>
      </c>
      <c r="C77" s="27" t="s">
        <v>203</v>
      </c>
      <c r="D77" s="27" t="s">
        <v>214</v>
      </c>
      <c r="E77" s="26" t="s">
        <v>215</v>
      </c>
      <c r="F77" s="25" t="s">
        <v>58</v>
      </c>
      <c r="G77" s="24">
        <v>59000</v>
      </c>
      <c r="H77" s="23">
        <f t="shared" si="0"/>
        <v>59000</v>
      </c>
      <c r="I77" s="19">
        <f t="shared" si="1"/>
        <v>0</v>
      </c>
      <c r="J77" s="22">
        <v>44985</v>
      </c>
      <c r="K77" s="18" t="s">
        <v>3</v>
      </c>
      <c r="L77" s="1"/>
    </row>
    <row r="78" spans="2:12" s="29" customFormat="1" x14ac:dyDescent="0.3">
      <c r="B78" s="28" t="s">
        <v>216</v>
      </c>
      <c r="C78" s="27" t="s">
        <v>217</v>
      </c>
      <c r="D78" s="27" t="s">
        <v>218</v>
      </c>
      <c r="E78" s="26" t="s">
        <v>219</v>
      </c>
      <c r="F78" s="25" t="s">
        <v>234</v>
      </c>
      <c r="G78" s="24">
        <v>71990.84</v>
      </c>
      <c r="H78" s="23">
        <f t="shared" si="0"/>
        <v>71990.84</v>
      </c>
      <c r="I78" s="19">
        <f t="shared" si="1"/>
        <v>0</v>
      </c>
      <c r="J78" s="22">
        <v>44985</v>
      </c>
      <c r="K78" s="18" t="s">
        <v>3</v>
      </c>
      <c r="L78" s="1"/>
    </row>
    <row r="79" spans="2:12" s="29" customFormat="1" x14ac:dyDescent="0.3">
      <c r="B79" s="28" t="s">
        <v>37</v>
      </c>
      <c r="C79" s="27" t="s">
        <v>217</v>
      </c>
      <c r="D79" s="27" t="s">
        <v>172</v>
      </c>
      <c r="E79" s="26" t="s">
        <v>173</v>
      </c>
      <c r="F79" s="25" t="s">
        <v>220</v>
      </c>
      <c r="G79" s="24">
        <v>259325</v>
      </c>
      <c r="H79" s="23">
        <f t="shared" si="0"/>
        <v>259325</v>
      </c>
      <c r="I79" s="19">
        <f t="shared" si="1"/>
        <v>0</v>
      </c>
      <c r="J79" s="22">
        <v>44985</v>
      </c>
      <c r="K79" s="18" t="s">
        <v>3</v>
      </c>
      <c r="L79" s="1"/>
    </row>
    <row r="80" spans="2:12" s="29" customFormat="1" x14ac:dyDescent="0.3">
      <c r="B80" s="28" t="s">
        <v>84</v>
      </c>
      <c r="C80" s="27" t="s">
        <v>217</v>
      </c>
      <c r="D80" s="27" t="s">
        <v>39</v>
      </c>
      <c r="E80" s="26" t="s">
        <v>40</v>
      </c>
      <c r="F80" s="25" t="s">
        <v>221</v>
      </c>
      <c r="G80" s="24">
        <v>331875</v>
      </c>
      <c r="H80" s="23">
        <f t="shared" ref="H80:H83" si="2">G80</f>
        <v>331875</v>
      </c>
      <c r="I80" s="19">
        <f t="shared" ref="I80:I82" si="3">+G80-H80</f>
        <v>0</v>
      </c>
      <c r="J80" s="22">
        <v>44985</v>
      </c>
      <c r="K80" s="18" t="s">
        <v>3</v>
      </c>
      <c r="L80" s="1"/>
    </row>
    <row r="81" spans="1:12" s="29" customFormat="1" x14ac:dyDescent="0.3">
      <c r="B81" s="28" t="s">
        <v>222</v>
      </c>
      <c r="C81" s="27" t="s">
        <v>217</v>
      </c>
      <c r="D81" s="27" t="s">
        <v>223</v>
      </c>
      <c r="E81" s="26" t="s">
        <v>224</v>
      </c>
      <c r="F81" s="25" t="s">
        <v>58</v>
      </c>
      <c r="G81" s="24">
        <v>59000</v>
      </c>
      <c r="H81" s="23">
        <f t="shared" si="2"/>
        <v>59000</v>
      </c>
      <c r="I81" s="19">
        <f t="shared" si="3"/>
        <v>0</v>
      </c>
      <c r="J81" s="22">
        <v>44985</v>
      </c>
      <c r="K81" s="18" t="s">
        <v>3</v>
      </c>
      <c r="L81" s="1"/>
    </row>
    <row r="82" spans="1:12" s="29" customFormat="1" x14ac:dyDescent="0.3">
      <c r="B82" s="28" t="s">
        <v>225</v>
      </c>
      <c r="C82" s="27" t="s">
        <v>217</v>
      </c>
      <c r="D82" s="27" t="s">
        <v>226</v>
      </c>
      <c r="E82" s="26" t="s">
        <v>227</v>
      </c>
      <c r="F82" s="25" t="s">
        <v>228</v>
      </c>
      <c r="G82" s="24">
        <v>39001.800000000003</v>
      </c>
      <c r="H82" s="23">
        <f t="shared" si="2"/>
        <v>39001.800000000003</v>
      </c>
      <c r="I82" s="19">
        <f t="shared" si="3"/>
        <v>0</v>
      </c>
      <c r="J82" s="22">
        <v>44985</v>
      </c>
      <c r="K82" s="18" t="s">
        <v>3</v>
      </c>
      <c r="L82" s="1"/>
    </row>
    <row r="83" spans="1:12" x14ac:dyDescent="0.3">
      <c r="A83" s="29"/>
      <c r="B83" s="34" t="s">
        <v>229</v>
      </c>
      <c r="C83" s="33" t="s">
        <v>217</v>
      </c>
      <c r="D83" s="33" t="s">
        <v>230</v>
      </c>
      <c r="E83" s="32" t="s">
        <v>231</v>
      </c>
      <c r="F83" s="31" t="s">
        <v>58</v>
      </c>
      <c r="G83" s="30">
        <v>169500</v>
      </c>
      <c r="H83" s="23">
        <f t="shared" si="2"/>
        <v>169500</v>
      </c>
      <c r="I83" s="19">
        <f t="shared" ref="I83" si="4">+G83-H83</f>
        <v>0</v>
      </c>
      <c r="J83" s="22">
        <v>44985</v>
      </c>
      <c r="K83" s="18" t="s">
        <v>3</v>
      </c>
    </row>
    <row r="84" spans="1:12" ht="15.6" x14ac:dyDescent="0.3">
      <c r="B84" s="17" t="s">
        <v>2</v>
      </c>
      <c r="C84" s="17"/>
      <c r="D84" s="17"/>
      <c r="E84" s="17"/>
      <c r="F84" s="17"/>
      <c r="G84" s="16">
        <f>SUM(G11:G83)</f>
        <v>8554492.6699999999</v>
      </c>
      <c r="H84" s="16">
        <f>SUM(H11:H83)</f>
        <v>8554492.6699999999</v>
      </c>
      <c r="I84" s="15"/>
      <c r="J84" s="14"/>
      <c r="K84" s="14"/>
    </row>
    <row r="85" spans="1:12" ht="15.6" x14ac:dyDescent="0.3">
      <c r="B85" s="12"/>
      <c r="C85" s="13"/>
      <c r="D85" s="13"/>
      <c r="E85" s="12"/>
      <c r="F85" s="12"/>
      <c r="G85" s="11"/>
      <c r="H85" s="10"/>
      <c r="I85" s="9"/>
      <c r="J85" s="9"/>
      <c r="K85" s="9"/>
    </row>
    <row r="86" spans="1:12" s="2" customFormat="1" ht="15.6" x14ac:dyDescent="0.3">
      <c r="B86" s="7"/>
      <c r="C86" s="6"/>
      <c r="D86" s="6"/>
      <c r="E86" s="5"/>
      <c r="F86" s="4"/>
      <c r="G86" s="8"/>
      <c r="H86" s="1"/>
      <c r="L86" s="1"/>
    </row>
    <row r="87" spans="1:12" s="2" customFormat="1" ht="15.6" x14ac:dyDescent="0.3">
      <c r="B87" s="7"/>
      <c r="C87" s="6"/>
      <c r="D87" s="6"/>
      <c r="E87" s="5"/>
      <c r="F87" s="4"/>
      <c r="G87" s="1"/>
      <c r="H87" s="1"/>
      <c r="L87" s="1"/>
    </row>
    <row r="88" spans="1:12" s="2" customFormat="1" ht="15.6" x14ac:dyDescent="0.3">
      <c r="B88" s="3"/>
      <c r="C88" s="44" t="s">
        <v>1</v>
      </c>
      <c r="D88" s="44"/>
      <c r="E88" s="44"/>
      <c r="F88" s="1"/>
      <c r="G88" s="44" t="s">
        <v>0</v>
      </c>
      <c r="H88" s="44"/>
      <c r="L88" s="1"/>
    </row>
    <row r="89" spans="1:12" s="2" customFormat="1" ht="15.6" x14ac:dyDescent="0.3">
      <c r="B89" s="3"/>
      <c r="C89" s="40" t="s">
        <v>22</v>
      </c>
      <c r="D89" s="40"/>
      <c r="E89" s="40"/>
      <c r="F89" s="1"/>
      <c r="G89" s="40" t="s">
        <v>239</v>
      </c>
      <c r="H89" s="40"/>
      <c r="L89" s="1"/>
    </row>
  </sheetData>
  <sortState ref="B11:H88">
    <sortCondition ref="E11:E88"/>
  </sortState>
  <mergeCells count="7">
    <mergeCell ref="C89:E89"/>
    <mergeCell ref="G89:H89"/>
    <mergeCell ref="B7:K7"/>
    <mergeCell ref="B8:K8"/>
    <mergeCell ref="B9:K9"/>
    <mergeCell ref="C88:E88"/>
    <mergeCell ref="G88:H88"/>
  </mergeCells>
  <pageMargins left="0.56000000000000005" right="0" top="0.74803149606299213" bottom="0.43307086614173229" header="0.31496062992125984" footer="0.23622047244094491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2023-03-09T14:26:56Z</cp:lastPrinted>
  <dcterms:created xsi:type="dcterms:W3CDTF">2022-12-14T13:41:15Z</dcterms:created>
  <dcterms:modified xsi:type="dcterms:W3CDTF">2023-03-09T19:35:48Z</dcterms:modified>
</cp:coreProperties>
</file>