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4\Enero\"/>
    </mc:Choice>
  </mc:AlternateContent>
  <xr:revisionPtr revIDLastSave="0" documentId="8_{C30008B0-56F4-4FCD-99B2-76A8B670EE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" sheetId="1" r:id="rId1"/>
  </sheets>
  <definedNames>
    <definedName name="_xlnm._FilterDatabase" localSheetId="0" hidden="1">OCTUBRE!$A$10:$N$10</definedName>
    <definedName name="_xlnm.Print_Area" localSheetId="0">OCTUBRE!$B$1:$K$53</definedName>
    <definedName name="_xlnm.Print_Titles" localSheetId="0">OCTUBRE!$1:$10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C44" i="1" l="1"/>
  <c r="C43" i="1"/>
  <c r="C42" i="1"/>
  <c r="C45" i="1"/>
  <c r="C39" i="1"/>
  <c r="C38" i="1"/>
  <c r="C29" i="1"/>
  <c r="C40" i="1"/>
  <c r="C41" i="1"/>
  <c r="C37" i="1"/>
  <c r="C36" i="1"/>
  <c r="C35" i="1"/>
  <c r="C34" i="1"/>
  <c r="C33" i="1"/>
  <c r="C32" i="1"/>
  <c r="C31" i="1"/>
  <c r="C30" i="1"/>
  <c r="C28" i="1"/>
  <c r="C27" i="1"/>
  <c r="C25" i="1"/>
  <c r="C24" i="1"/>
  <c r="C11" i="1"/>
  <c r="C23" i="1"/>
  <c r="C22" i="1"/>
  <c r="C21" i="1"/>
  <c r="C20" i="1"/>
  <c r="C19" i="1"/>
  <c r="C18" i="1"/>
  <c r="C17" i="1"/>
  <c r="C16" i="1"/>
  <c r="C15" i="1"/>
  <c r="C14" i="1"/>
  <c r="C13" i="1"/>
  <c r="C12" i="1"/>
  <c r="I17" i="1" l="1"/>
  <c r="I46" i="1" l="1"/>
  <c r="I13" i="1" l="1"/>
  <c r="I14" i="1"/>
  <c r="I15" i="1"/>
  <c r="I16" i="1"/>
  <c r="I18" i="1"/>
  <c r="I19" i="1"/>
  <c r="I20" i="1"/>
  <c r="I21" i="1"/>
  <c r="I22" i="1"/>
  <c r="I23" i="1"/>
  <c r="I11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41" i="1"/>
  <c r="I40" i="1"/>
  <c r="I29" i="1"/>
  <c r="I38" i="1"/>
  <c r="I39" i="1"/>
  <c r="I45" i="1"/>
  <c r="I42" i="1"/>
  <c r="I43" i="1"/>
  <c r="I44" i="1"/>
  <c r="I12" i="1" l="1"/>
</calcChain>
</file>

<file path=xl/sharedStrings.xml><?xml version="1.0" encoding="utf-8"?>
<sst xmlns="http://schemas.openxmlformats.org/spreadsheetml/2006/main" count="192" uniqueCount="120">
  <si>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</si>
  <si>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</si>
  <si>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</si>
  <si>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</si>
  <si>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</si>
  <si>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</si>
  <si>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</si>
  <si>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</si>
  <si>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</si>
  <si>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</si>
  <si>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</si>
  <si>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</si>
  <si>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</si>
  <si>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</si>
  <si>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</si>
  <si>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101157216</t>
  </si>
  <si>
    <t>Melissa Cabrera</t>
  </si>
  <si>
    <t>402006238</t>
  </si>
  <si>
    <t>101821256</t>
  </si>
  <si>
    <t>101663741</t>
  </si>
  <si>
    <t>130432899</t>
  </si>
  <si>
    <t>APARTA HOTEL PLAZA NACO,SRL</t>
  </si>
  <si>
    <t>CORAASAN</t>
  </si>
  <si>
    <t>EMPRESAS LAUREL SRL</t>
  </si>
  <si>
    <t>EDENORTE DOMINICANA, S.A</t>
  </si>
  <si>
    <t>MR NETWORKING,S.R.L</t>
  </si>
  <si>
    <t>Juan Moquete</t>
  </si>
  <si>
    <t>EDESUR DOMINICANA,S.A</t>
  </si>
  <si>
    <t>COMPAÑIA DOM.DE TELEFONOS,S.A</t>
  </si>
  <si>
    <t>130157482</t>
  </si>
  <si>
    <t>101001577</t>
  </si>
  <si>
    <t>101821248</t>
  </si>
  <si>
    <t>131388264</t>
  </si>
  <si>
    <t>EXCEL CONSULTING,SRL</t>
  </si>
  <si>
    <t>INVERSIONES SIURANA,SRL</t>
  </si>
  <si>
    <t>Enc.Division Contabilidad</t>
  </si>
  <si>
    <t>101069912</t>
  </si>
  <si>
    <t>401007479</t>
  </si>
  <si>
    <t>401516454</t>
  </si>
  <si>
    <t>101820217</t>
  </si>
  <si>
    <t>401007452</t>
  </si>
  <si>
    <t>MAPFRE BHD COMPAÑIA DE SEGUROS,S.A</t>
  </si>
  <si>
    <t>AYUNTAMIENTO DEL DISTRITO NACIONAL</t>
  </si>
  <si>
    <t>SEGURO NACIONAL DE SALUD</t>
  </si>
  <si>
    <t>EDEESTE</t>
  </si>
  <si>
    <t>INAPA</t>
  </si>
  <si>
    <t>B1500000129</t>
  </si>
  <si>
    <t>401500256</t>
  </si>
  <si>
    <t>INSTITUTO POSTAL DOMINICANO</t>
  </si>
  <si>
    <t>E450000031198</t>
  </si>
  <si>
    <t>E450000032428</t>
  </si>
  <si>
    <t>E450000030935</t>
  </si>
  <si>
    <t>E450000031232</t>
  </si>
  <si>
    <t>E450000032443</t>
  </si>
  <si>
    <t>E450000032262</t>
  </si>
  <si>
    <t>E450000032292</t>
  </si>
  <si>
    <t>B1500423185</t>
  </si>
  <si>
    <t>B1500423227</t>
  </si>
  <si>
    <t>B1500423233</t>
  </si>
  <si>
    <t>B1500425883</t>
  </si>
  <si>
    <t>B1500000304</t>
  </si>
  <si>
    <t>B1500000061</t>
  </si>
  <si>
    <t>B1500048459</t>
  </si>
  <si>
    <t>B1500048669</t>
  </si>
  <si>
    <t>B1500001038</t>
  </si>
  <si>
    <t>B1500403457</t>
  </si>
  <si>
    <t>B1500030368</t>
  </si>
  <si>
    <t>E450000033795</t>
  </si>
  <si>
    <t>E450000033534</t>
  </si>
  <si>
    <t>E450000033829</t>
  </si>
  <si>
    <t>E450000035035</t>
  </si>
  <si>
    <t>E450000034854</t>
  </si>
  <si>
    <t>E450000034884</t>
  </si>
  <si>
    <t>E450000035020</t>
  </si>
  <si>
    <t>B1500309832</t>
  </si>
  <si>
    <t>B1500000067</t>
  </si>
  <si>
    <t>B1500322733</t>
  </si>
  <si>
    <t>B1500002233</t>
  </si>
  <si>
    <t>B1500001101</t>
  </si>
  <si>
    <t>B1500010969</t>
  </si>
  <si>
    <t>B1500133006</t>
  </si>
  <si>
    <t>B1500132779</t>
  </si>
  <si>
    <t>B1500132977</t>
  </si>
  <si>
    <t>SUMARIA CNSS,DIC/2023</t>
  </si>
  <si>
    <t>FLOTA EMPL.DIC/2023</t>
  </si>
  <si>
    <t>INTERNET CNSS,DIC/2023</t>
  </si>
  <si>
    <t>CENTRAL CGCNSS,DIC/2023</t>
  </si>
  <si>
    <t>INTERNET Y TEL. CGCNSS,DIC/23</t>
  </si>
  <si>
    <t>MODENS INTERNET CGCNSS,DIC/23</t>
  </si>
  <si>
    <t>INTERNETGGCNSS, DIC/2023</t>
  </si>
  <si>
    <t>SERVICIO ENERGIA ELECTRICA CMN-0,03/11 AL 04/12/2023</t>
  </si>
  <si>
    <t>SERVICIO ENERGIA ELECTRICA TORRE SS.02/11 AL 03/12/2023</t>
  </si>
  <si>
    <t>SERVICIO ENERGIA ELECTRICA OFICINA PISO 11,17/11 AL 18/12</t>
  </si>
  <si>
    <t>SERVICIO ENERGIA ELECTRICA CMR-I,10/11 AL 11/12/2023</t>
  </si>
  <si>
    <t>SERV. INTERNET, ENERO 2024</t>
  </si>
  <si>
    <t>ALQ. LOCAL OFICINA, ENE/2024</t>
  </si>
  <si>
    <t>ALMACEN ARCHIVOS,ENERO 2024</t>
  </si>
  <si>
    <t>TORRE SS. ENERO 2024</t>
  </si>
  <si>
    <t>SEG. VIDA EMPL. ENE/2024</t>
  </si>
  <si>
    <t>SERVICIO ENERGIA ELECTRICA CMR-II,01/12 AL 01/01/2024</t>
  </si>
  <si>
    <t>CMR-II,12/01/23-02/02/01/24</t>
  </si>
  <si>
    <t>SUMARIA CNSS,ENERO 2024</t>
  </si>
  <si>
    <t>INTERNET CNSS, ENERO 2024</t>
  </si>
  <si>
    <t>CENTRAL CGCNSS, ENERO 2024</t>
  </si>
  <si>
    <t>INTERNET Y TEL. CGCNSS, ENE/24</t>
  </si>
  <si>
    <t>INTERNET CGCNSS, ENERO 2024</t>
  </si>
  <si>
    <t>INTERNET GG CNSS, ENERO 2024</t>
  </si>
  <si>
    <t>FLOTA EMPL.CNSS, ENERO 2024</t>
  </si>
  <si>
    <t>ALQ. LOCAL CMN-0,ENERO 2024</t>
  </si>
  <si>
    <t>CMR-I,01/12 AL 31/12/2023</t>
  </si>
  <si>
    <t>ALMUERZOS EMPL. DIC/2023</t>
  </si>
  <si>
    <t>AGUA Y ALC. ALMACEN,ENE/2024</t>
  </si>
  <si>
    <t>Informe mensual de Pagos a suplidores al 31 de enero 2024</t>
  </si>
  <si>
    <t>ALMACEN, 09/11/2023 AL 10/01/2024</t>
  </si>
  <si>
    <t>ALQ. ESPACIO PARQUEOS EMPL.ENE/2024</t>
  </si>
  <si>
    <t>ENVIO PAQUETES CMNYR/DIC/2023</t>
  </si>
  <si>
    <t>SFS COMPL. EMPL. CNSS, FEB/24</t>
  </si>
  <si>
    <t>AGUA Y ALC. CNSS,ENE/2024</t>
  </si>
  <si>
    <t>AGUSA DE POZO CNSS,ENE/2024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</si>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</sst>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43" fontId="1" fillId="0" borderId="2" xfId="1" applyFont="1" applyFill="1" applyBorder="1" applyAlignment="1">
      <alignment horizontal="center"/>
    </xf>
    <xf numFmtId="14" fontId="1" fillId="0" borderId="2" xfId="2" applyNumberFormat="1" applyBorder="1" applyAlignment="1">
      <alignment horizontal="center"/>
    </xf>
    <xf numFmtId="0" fontId="1" fillId="0" borderId="2" xfId="2" applyBorder="1" applyAlignment="1">
      <alignment horizont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1" fillId="2" borderId="2" xfId="1" applyFont="1" applyFill="1" applyBorder="1" applyAlignment="1">
      <alignment horizontal="center"/>
    </xf>
    <xf numFmtId="0" fontId="1" fillId="2" borderId="2" xfId="2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1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1169534</xdr:colOff>
      <xdr:row>0</xdr:row>
      <xdr:rowOff>0</xdr:rowOff>
    </xdr:from>
    <xdr:ext cx="1209675" cy="10953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0"/>
          <a:ext cx="120967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N88"/>
  <sheetViews>
    <sheetView showGridLines="0" tabSelected="1" zoomScale="112" zoomScaleNormal="112" zoomScaleSheetLayoutView="100" workbookViewId="0">
      <selection activeCell="F51" sqref="B1:K51"/>
    </sheetView>
  </sheetViews>
  <sheetFormatPr baseColWidth="10" defaultColWidth="11.44140625" defaultRowHeight="14.4" x14ac:dyDescent="0.3"/>
  <cols>
    <col min="1" max="1" width="3" style="1" customWidth="1"/>
    <col min="2" max="2" width="14.109375" style="6" bestFit="1" customWidth="1"/>
    <col min="3" max="3" width="10.6640625" style="5" bestFit="1" customWidth="1"/>
    <col min="4" max="4" width="12.109375" style="5" bestFit="1" customWidth="1"/>
    <col min="5" max="5" width="38.33203125" style="6" bestFit="1" customWidth="1"/>
    <col min="6" max="6" width="61.6640625" style="1" customWidth="1"/>
    <col min="7" max="8" width="13.44140625" style="1" bestFit="1" customWidth="1"/>
    <col min="9" max="9" width="10.88671875" style="5" customWidth="1"/>
    <col min="10" max="10" width="13.109375" style="5" customWidth="1"/>
    <col min="11" max="11" width="8.44140625" style="5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2" t="s">
        <v>0</v>
      </c>
      <c r="C7" s="32"/>
      <c r="D7" s="32"/>
      <c r="E7" s="32"/>
      <c r="F7" s="32"/>
      <c r="G7" s="32"/>
      <c r="H7" s="32"/>
      <c r="I7" s="32"/>
      <c r="J7" s="32"/>
      <c r="K7" s="32"/>
      <c r="L7" s="2"/>
    </row>
    <row r="8" spans="2:12" x14ac:dyDescent="0.3">
      <c r="B8" s="33" t="s">
        <v>112</v>
      </c>
      <c r="C8" s="33"/>
      <c r="D8" s="33"/>
      <c r="E8" s="33"/>
      <c r="F8" s="33"/>
      <c r="G8" s="33"/>
      <c r="H8" s="33"/>
      <c r="I8" s="33"/>
      <c r="J8" s="33"/>
      <c r="K8" s="33"/>
    </row>
    <row r="9" spans="2:12" x14ac:dyDescent="0.3">
      <c r="B9" s="34" t="s">
        <v>1</v>
      </c>
      <c r="C9" s="34"/>
      <c r="D9" s="34"/>
      <c r="E9" s="34"/>
      <c r="F9" s="34"/>
      <c r="G9" s="34"/>
      <c r="H9" s="34"/>
      <c r="I9" s="34"/>
      <c r="J9" s="34"/>
      <c r="K9" s="34"/>
    </row>
    <row r="10" spans="2:12" s="3" customFormat="1" ht="28.8" x14ac:dyDescent="0.3">
      <c r="B10" s="17" t="s">
        <v>2</v>
      </c>
      <c r="C10" s="18" t="s">
        <v>3</v>
      </c>
      <c r="D10" s="18" t="s">
        <v>4</v>
      </c>
      <c r="E10" s="17" t="s">
        <v>5</v>
      </c>
      <c r="F10" s="17" t="s">
        <v>6</v>
      </c>
      <c r="G10" s="19" t="s">
        <v>7</v>
      </c>
      <c r="H10" s="19" t="s">
        <v>8</v>
      </c>
      <c r="I10" s="18" t="s">
        <v>9</v>
      </c>
      <c r="J10" s="18" t="s">
        <v>10</v>
      </c>
      <c r="K10" s="18" t="s">
        <v>11</v>
      </c>
    </row>
    <row r="11" spans="2:12" x14ac:dyDescent="0.3">
      <c r="B11" s="24" t="s">
        <v>61</v>
      </c>
      <c r="C11" s="25">
        <f t="shared" ref="C11:C25" si="0">DATE(2024,1,17)</f>
        <v>45308</v>
      </c>
      <c r="D11" s="24" t="s">
        <v>15</v>
      </c>
      <c r="E11" s="24" t="s">
        <v>21</v>
      </c>
      <c r="F11" s="24" t="s">
        <v>95</v>
      </c>
      <c r="G11" s="26">
        <v>681818.75</v>
      </c>
      <c r="H11" s="26">
        <v>681818.75</v>
      </c>
      <c r="I11" s="8">
        <f>+G11-H11</f>
        <v>0</v>
      </c>
      <c r="J11" s="9">
        <v>45322</v>
      </c>
      <c r="K11" s="10" t="s">
        <v>12</v>
      </c>
    </row>
    <row r="12" spans="2:12" x14ac:dyDescent="0.3">
      <c r="B12" s="24" t="s">
        <v>49</v>
      </c>
      <c r="C12" s="25">
        <f t="shared" si="0"/>
        <v>45308</v>
      </c>
      <c r="D12" s="24" t="s">
        <v>30</v>
      </c>
      <c r="E12" s="24" t="s">
        <v>28</v>
      </c>
      <c r="F12" s="24" t="s">
        <v>83</v>
      </c>
      <c r="G12" s="26">
        <v>82909.27</v>
      </c>
      <c r="H12" s="26">
        <v>82909.27</v>
      </c>
      <c r="I12" s="8">
        <f>+G12-H12</f>
        <v>0</v>
      </c>
      <c r="J12" s="9">
        <v>45322</v>
      </c>
      <c r="K12" s="10" t="s">
        <v>12</v>
      </c>
    </row>
    <row r="13" spans="2:12" x14ac:dyDescent="0.3">
      <c r="B13" s="24" t="s">
        <v>50</v>
      </c>
      <c r="C13" s="25">
        <f t="shared" si="0"/>
        <v>45308</v>
      </c>
      <c r="D13" s="24" t="s">
        <v>30</v>
      </c>
      <c r="E13" s="24" t="s">
        <v>28</v>
      </c>
      <c r="F13" s="24" t="s">
        <v>84</v>
      </c>
      <c r="G13" s="26">
        <v>139028.43</v>
      </c>
      <c r="H13" s="26">
        <v>139028.43</v>
      </c>
      <c r="I13" s="8">
        <f t="shared" ref="I13:I44" si="1">+G13-H13</f>
        <v>0</v>
      </c>
      <c r="J13" s="9">
        <v>45322</v>
      </c>
      <c r="K13" s="10" t="s">
        <v>12</v>
      </c>
    </row>
    <row r="14" spans="2:12" x14ac:dyDescent="0.3">
      <c r="B14" s="24" t="s">
        <v>51</v>
      </c>
      <c r="C14" s="25">
        <f t="shared" si="0"/>
        <v>45308</v>
      </c>
      <c r="D14" s="24" t="s">
        <v>30</v>
      </c>
      <c r="E14" s="24" t="s">
        <v>28</v>
      </c>
      <c r="F14" s="24" t="s">
        <v>85</v>
      </c>
      <c r="G14" s="26">
        <v>3673.55</v>
      </c>
      <c r="H14" s="26">
        <v>3673.55</v>
      </c>
      <c r="I14" s="8">
        <f t="shared" si="1"/>
        <v>0</v>
      </c>
      <c r="J14" s="9">
        <v>45322</v>
      </c>
      <c r="K14" s="10" t="s">
        <v>12</v>
      </c>
    </row>
    <row r="15" spans="2:12" x14ac:dyDescent="0.3">
      <c r="B15" s="24" t="s">
        <v>52</v>
      </c>
      <c r="C15" s="25">
        <f t="shared" si="0"/>
        <v>45308</v>
      </c>
      <c r="D15" s="24" t="s">
        <v>30</v>
      </c>
      <c r="E15" s="24" t="s">
        <v>28</v>
      </c>
      <c r="F15" s="24" t="s">
        <v>86</v>
      </c>
      <c r="G15" s="26">
        <v>55065.5</v>
      </c>
      <c r="H15" s="26">
        <v>55065.5</v>
      </c>
      <c r="I15" s="8">
        <f t="shared" si="1"/>
        <v>0</v>
      </c>
      <c r="J15" s="9">
        <v>45322</v>
      </c>
      <c r="K15" s="10" t="s">
        <v>12</v>
      </c>
    </row>
    <row r="16" spans="2:12" x14ac:dyDescent="0.3">
      <c r="B16" s="24" t="s">
        <v>53</v>
      </c>
      <c r="C16" s="25">
        <f t="shared" si="0"/>
        <v>45308</v>
      </c>
      <c r="D16" s="24" t="s">
        <v>30</v>
      </c>
      <c r="E16" s="24" t="s">
        <v>28</v>
      </c>
      <c r="F16" s="24" t="s">
        <v>87</v>
      </c>
      <c r="G16" s="26">
        <v>23262.2</v>
      </c>
      <c r="H16" s="26">
        <v>23262.2</v>
      </c>
      <c r="I16" s="8">
        <f t="shared" si="1"/>
        <v>0</v>
      </c>
      <c r="J16" s="9">
        <v>45322</v>
      </c>
      <c r="K16" s="10" t="s">
        <v>12</v>
      </c>
    </row>
    <row r="17" spans="2:11" x14ac:dyDescent="0.3">
      <c r="B17" s="24" t="s">
        <v>54</v>
      </c>
      <c r="C17" s="25">
        <f t="shared" si="0"/>
        <v>45308</v>
      </c>
      <c r="D17" s="24" t="s">
        <v>30</v>
      </c>
      <c r="E17" s="24" t="s">
        <v>28</v>
      </c>
      <c r="F17" s="24" t="s">
        <v>88</v>
      </c>
      <c r="G17" s="26">
        <v>5830.5</v>
      </c>
      <c r="H17" s="26">
        <v>5830.5</v>
      </c>
      <c r="I17" s="8">
        <f t="shared" si="1"/>
        <v>0</v>
      </c>
      <c r="J17" s="9">
        <v>45322</v>
      </c>
      <c r="K17" s="10" t="s">
        <v>12</v>
      </c>
    </row>
    <row r="18" spans="2:11" x14ac:dyDescent="0.3">
      <c r="B18" s="24" t="s">
        <v>55</v>
      </c>
      <c r="C18" s="25">
        <f t="shared" si="0"/>
        <v>45308</v>
      </c>
      <c r="D18" s="24" t="s">
        <v>30</v>
      </c>
      <c r="E18" s="24" t="s">
        <v>28</v>
      </c>
      <c r="F18" s="24" t="s">
        <v>89</v>
      </c>
      <c r="G18" s="26">
        <v>3763.5</v>
      </c>
      <c r="H18" s="26">
        <v>3763.5</v>
      </c>
      <c r="I18" s="8">
        <f t="shared" si="1"/>
        <v>0</v>
      </c>
      <c r="J18" s="9">
        <v>45322</v>
      </c>
      <c r="K18" s="10" t="s">
        <v>12</v>
      </c>
    </row>
    <row r="19" spans="2:11" x14ac:dyDescent="0.3">
      <c r="B19" s="24" t="s">
        <v>56</v>
      </c>
      <c r="C19" s="25">
        <f t="shared" si="0"/>
        <v>45308</v>
      </c>
      <c r="D19" s="24" t="s">
        <v>31</v>
      </c>
      <c r="E19" s="24" t="s">
        <v>27</v>
      </c>
      <c r="F19" s="27" t="s">
        <v>90</v>
      </c>
      <c r="G19" s="26">
        <v>73192.679999999993</v>
      </c>
      <c r="H19" s="26">
        <v>73192.679999999993</v>
      </c>
      <c r="I19" s="8">
        <f t="shared" si="1"/>
        <v>0</v>
      </c>
      <c r="J19" s="9">
        <v>45322</v>
      </c>
      <c r="K19" s="10" t="s">
        <v>12</v>
      </c>
    </row>
    <row r="20" spans="2:11" x14ac:dyDescent="0.3">
      <c r="B20" s="24" t="s">
        <v>57</v>
      </c>
      <c r="C20" s="25">
        <f t="shared" si="0"/>
        <v>45308</v>
      </c>
      <c r="D20" s="24" t="s">
        <v>31</v>
      </c>
      <c r="E20" s="24" t="s">
        <v>27</v>
      </c>
      <c r="F20" s="27" t="s">
        <v>91</v>
      </c>
      <c r="G20" s="26">
        <v>550961.36</v>
      </c>
      <c r="H20" s="26">
        <v>550961.36</v>
      </c>
      <c r="I20" s="8">
        <f t="shared" si="1"/>
        <v>0</v>
      </c>
      <c r="J20" s="9">
        <v>45322</v>
      </c>
      <c r="K20" s="10" t="s">
        <v>12</v>
      </c>
    </row>
    <row r="21" spans="2:11" x14ac:dyDescent="0.3">
      <c r="B21" s="24" t="s">
        <v>58</v>
      </c>
      <c r="C21" s="25">
        <f t="shared" si="0"/>
        <v>45308</v>
      </c>
      <c r="D21" s="24" t="s">
        <v>31</v>
      </c>
      <c r="E21" s="24" t="s">
        <v>27</v>
      </c>
      <c r="F21" s="27" t="s">
        <v>92</v>
      </c>
      <c r="G21" s="26">
        <v>204517.37</v>
      </c>
      <c r="H21" s="26">
        <v>204517.37</v>
      </c>
      <c r="I21" s="8">
        <f t="shared" si="1"/>
        <v>0</v>
      </c>
      <c r="J21" s="9">
        <v>45322</v>
      </c>
      <c r="K21" s="10" t="s">
        <v>12</v>
      </c>
    </row>
    <row r="22" spans="2:11" x14ac:dyDescent="0.3">
      <c r="B22" s="24" t="s">
        <v>59</v>
      </c>
      <c r="C22" s="25">
        <f t="shared" si="0"/>
        <v>45308</v>
      </c>
      <c r="D22" s="24" t="s">
        <v>31</v>
      </c>
      <c r="E22" s="24" t="s">
        <v>27</v>
      </c>
      <c r="F22" s="27" t="s">
        <v>93</v>
      </c>
      <c r="G22" s="26">
        <v>7109.6</v>
      </c>
      <c r="H22" s="26">
        <v>7109.6</v>
      </c>
      <c r="I22" s="8">
        <f t="shared" si="1"/>
        <v>0</v>
      </c>
      <c r="J22" s="9">
        <v>45322</v>
      </c>
      <c r="K22" s="10" t="s">
        <v>12</v>
      </c>
    </row>
    <row r="23" spans="2:11" x14ac:dyDescent="0.3">
      <c r="B23" s="24" t="s">
        <v>60</v>
      </c>
      <c r="C23" s="25">
        <f t="shared" si="0"/>
        <v>45308</v>
      </c>
      <c r="D23" s="24" t="s">
        <v>20</v>
      </c>
      <c r="E23" s="24" t="s">
        <v>25</v>
      </c>
      <c r="F23" s="24" t="s">
        <v>94</v>
      </c>
      <c r="G23" s="26">
        <v>258321.65</v>
      </c>
      <c r="H23" s="26">
        <v>258321.65</v>
      </c>
      <c r="I23" s="8">
        <f t="shared" si="1"/>
        <v>0</v>
      </c>
      <c r="J23" s="9">
        <v>45322</v>
      </c>
      <c r="K23" s="10" t="s">
        <v>12</v>
      </c>
    </row>
    <row r="24" spans="2:11" x14ac:dyDescent="0.3">
      <c r="B24" s="24" t="s">
        <v>62</v>
      </c>
      <c r="C24" s="25">
        <f t="shared" si="0"/>
        <v>45308</v>
      </c>
      <c r="D24" s="24" t="s">
        <v>37</v>
      </c>
      <c r="E24" s="24" t="s">
        <v>42</v>
      </c>
      <c r="F24" s="24" t="s">
        <v>96</v>
      </c>
      <c r="G24" s="26">
        <v>2880</v>
      </c>
      <c r="H24" s="26">
        <v>2880</v>
      </c>
      <c r="I24" s="8">
        <f t="shared" si="1"/>
        <v>0</v>
      </c>
      <c r="J24" s="9">
        <v>45322</v>
      </c>
      <c r="K24" s="10" t="s">
        <v>12</v>
      </c>
    </row>
    <row r="25" spans="2:11" x14ac:dyDescent="0.3">
      <c r="B25" s="24" t="s">
        <v>63</v>
      </c>
      <c r="C25" s="25">
        <f t="shared" si="0"/>
        <v>45308</v>
      </c>
      <c r="D25" s="24" t="s">
        <v>37</v>
      </c>
      <c r="E25" s="24" t="s">
        <v>42</v>
      </c>
      <c r="F25" s="24" t="s">
        <v>97</v>
      </c>
      <c r="G25" s="26">
        <v>6300</v>
      </c>
      <c r="H25" s="26">
        <v>6300</v>
      </c>
      <c r="I25" s="8">
        <f t="shared" si="1"/>
        <v>0</v>
      </c>
      <c r="J25" s="9">
        <v>45322</v>
      </c>
      <c r="K25" s="10" t="s">
        <v>12</v>
      </c>
    </row>
    <row r="26" spans="2:11" x14ac:dyDescent="0.3">
      <c r="B26" s="24" t="s">
        <v>64</v>
      </c>
      <c r="C26" s="25">
        <v>45309</v>
      </c>
      <c r="D26" s="24" t="s">
        <v>36</v>
      </c>
      <c r="E26" s="24" t="s">
        <v>41</v>
      </c>
      <c r="F26" s="24" t="s">
        <v>98</v>
      </c>
      <c r="G26" s="26">
        <v>65903.86</v>
      </c>
      <c r="H26" s="26">
        <v>65903.86</v>
      </c>
      <c r="I26" s="8">
        <f t="shared" si="1"/>
        <v>0</v>
      </c>
      <c r="J26" s="9">
        <v>45322</v>
      </c>
      <c r="K26" s="10" t="s">
        <v>12</v>
      </c>
    </row>
    <row r="27" spans="2:11" x14ac:dyDescent="0.3">
      <c r="B27" s="24" t="s">
        <v>65</v>
      </c>
      <c r="C27" s="25">
        <f>DATE(2024,1,19)</f>
        <v>45310</v>
      </c>
      <c r="D27" s="24" t="s">
        <v>18</v>
      </c>
      <c r="E27" s="24" t="s">
        <v>24</v>
      </c>
      <c r="F27" s="27" t="s">
        <v>99</v>
      </c>
      <c r="G27" s="26">
        <v>6784.18</v>
      </c>
      <c r="H27" s="26">
        <v>6784.18</v>
      </c>
      <c r="I27" s="8">
        <f t="shared" si="1"/>
        <v>0</v>
      </c>
      <c r="J27" s="9">
        <v>45322</v>
      </c>
      <c r="K27" s="10" t="s">
        <v>12</v>
      </c>
    </row>
    <row r="28" spans="2:11" x14ac:dyDescent="0.3">
      <c r="B28" s="24" t="s">
        <v>66</v>
      </c>
      <c r="C28" s="25">
        <f>DATE(2024,1,19)</f>
        <v>45310</v>
      </c>
      <c r="D28" s="24" t="s">
        <v>17</v>
      </c>
      <c r="E28" s="24" t="s">
        <v>22</v>
      </c>
      <c r="F28" s="24" t="s">
        <v>100</v>
      </c>
      <c r="G28" s="26">
        <v>7701</v>
      </c>
      <c r="H28" s="26">
        <v>7701</v>
      </c>
      <c r="I28" s="8">
        <f t="shared" si="1"/>
        <v>0</v>
      </c>
      <c r="J28" s="9">
        <v>45322</v>
      </c>
      <c r="K28" s="10" t="s">
        <v>12</v>
      </c>
    </row>
    <row r="29" spans="2:11" x14ac:dyDescent="0.3">
      <c r="B29" s="24" t="s">
        <v>76</v>
      </c>
      <c r="C29" s="25">
        <f t="shared" ref="C29:C45" si="2">DATE(2024,1,31)</f>
        <v>45322</v>
      </c>
      <c r="D29" s="24" t="s">
        <v>40</v>
      </c>
      <c r="E29" s="24" t="s">
        <v>45</v>
      </c>
      <c r="F29" s="26" t="s">
        <v>109</v>
      </c>
      <c r="G29" s="26">
        <v>810</v>
      </c>
      <c r="H29" s="26">
        <v>810</v>
      </c>
      <c r="I29" s="8">
        <f>+G29-H29</f>
        <v>0</v>
      </c>
      <c r="J29" s="9">
        <v>45322</v>
      </c>
      <c r="K29" s="10" t="s">
        <v>12</v>
      </c>
    </row>
    <row r="30" spans="2:11" x14ac:dyDescent="0.3">
      <c r="B30" s="24" t="s">
        <v>67</v>
      </c>
      <c r="C30" s="25">
        <f t="shared" si="2"/>
        <v>45322</v>
      </c>
      <c r="D30" s="24" t="s">
        <v>30</v>
      </c>
      <c r="E30" s="24" t="s">
        <v>28</v>
      </c>
      <c r="F30" s="24" t="s">
        <v>101</v>
      </c>
      <c r="G30" s="26">
        <v>80424.509999999995</v>
      </c>
      <c r="H30" s="26">
        <v>80424.509999999995</v>
      </c>
      <c r="I30" s="8">
        <f t="shared" si="1"/>
        <v>0</v>
      </c>
      <c r="J30" s="9">
        <v>45322</v>
      </c>
      <c r="K30" s="10" t="s">
        <v>12</v>
      </c>
    </row>
    <row r="31" spans="2:11" x14ac:dyDescent="0.3">
      <c r="B31" s="24" t="s">
        <v>68</v>
      </c>
      <c r="C31" s="25">
        <f t="shared" si="2"/>
        <v>45322</v>
      </c>
      <c r="D31" s="24" t="s">
        <v>30</v>
      </c>
      <c r="E31" s="24" t="s">
        <v>28</v>
      </c>
      <c r="F31" s="24" t="s">
        <v>102</v>
      </c>
      <c r="G31" s="26">
        <v>3797.65</v>
      </c>
      <c r="H31" s="26">
        <v>3797.65</v>
      </c>
      <c r="I31" s="8">
        <f t="shared" si="1"/>
        <v>0</v>
      </c>
      <c r="J31" s="9">
        <v>45322</v>
      </c>
      <c r="K31" s="10" t="s">
        <v>12</v>
      </c>
    </row>
    <row r="32" spans="2:11" x14ac:dyDescent="0.3">
      <c r="B32" s="24" t="s">
        <v>69</v>
      </c>
      <c r="C32" s="25">
        <f t="shared" si="2"/>
        <v>45322</v>
      </c>
      <c r="D32" s="24" t="s">
        <v>30</v>
      </c>
      <c r="E32" s="24" t="s">
        <v>28</v>
      </c>
      <c r="F32" s="24" t="s">
        <v>103</v>
      </c>
      <c r="G32" s="26">
        <v>55065.5</v>
      </c>
      <c r="H32" s="26">
        <v>55065.5</v>
      </c>
      <c r="I32" s="8">
        <f t="shared" si="1"/>
        <v>0</v>
      </c>
      <c r="J32" s="9">
        <v>45322</v>
      </c>
      <c r="K32" s="10" t="s">
        <v>12</v>
      </c>
    </row>
    <row r="33" spans="2:12" x14ac:dyDescent="0.3">
      <c r="B33" s="24" t="s">
        <v>70</v>
      </c>
      <c r="C33" s="25">
        <f t="shared" si="2"/>
        <v>45322</v>
      </c>
      <c r="D33" s="24" t="s">
        <v>30</v>
      </c>
      <c r="E33" s="24" t="s">
        <v>28</v>
      </c>
      <c r="F33" s="24" t="s">
        <v>104</v>
      </c>
      <c r="G33" s="26">
        <v>23262.2</v>
      </c>
      <c r="H33" s="26">
        <v>23262.2</v>
      </c>
      <c r="I33" s="8">
        <f t="shared" si="1"/>
        <v>0</v>
      </c>
      <c r="J33" s="9">
        <v>45322</v>
      </c>
      <c r="K33" s="10" t="s">
        <v>12</v>
      </c>
    </row>
    <row r="34" spans="2:12" x14ac:dyDescent="0.3">
      <c r="B34" s="24" t="s">
        <v>71</v>
      </c>
      <c r="C34" s="25">
        <f t="shared" si="2"/>
        <v>45322</v>
      </c>
      <c r="D34" s="24" t="s">
        <v>30</v>
      </c>
      <c r="E34" s="24" t="s">
        <v>28</v>
      </c>
      <c r="F34" s="24" t="s">
        <v>105</v>
      </c>
      <c r="G34" s="26">
        <v>6123</v>
      </c>
      <c r="H34" s="26">
        <v>6123</v>
      </c>
      <c r="I34" s="8">
        <f t="shared" si="1"/>
        <v>0</v>
      </c>
      <c r="J34" s="9">
        <v>45322</v>
      </c>
      <c r="K34" s="10" t="s">
        <v>12</v>
      </c>
    </row>
    <row r="35" spans="2:12" x14ac:dyDescent="0.3">
      <c r="B35" s="24" t="s">
        <v>72</v>
      </c>
      <c r="C35" s="25">
        <f t="shared" si="2"/>
        <v>45322</v>
      </c>
      <c r="D35" s="24" t="s">
        <v>30</v>
      </c>
      <c r="E35" s="24" t="s">
        <v>28</v>
      </c>
      <c r="F35" s="24" t="s">
        <v>106</v>
      </c>
      <c r="G35" s="26">
        <v>3952</v>
      </c>
      <c r="H35" s="26">
        <v>3952</v>
      </c>
      <c r="I35" s="8">
        <f t="shared" si="1"/>
        <v>0</v>
      </c>
      <c r="J35" s="9">
        <v>45322</v>
      </c>
      <c r="K35" s="10" t="s">
        <v>12</v>
      </c>
    </row>
    <row r="36" spans="2:12" s="4" customFormat="1" x14ac:dyDescent="0.3">
      <c r="B36" s="24" t="s">
        <v>73</v>
      </c>
      <c r="C36" s="25">
        <f t="shared" si="2"/>
        <v>45322</v>
      </c>
      <c r="D36" s="24" t="s">
        <v>30</v>
      </c>
      <c r="E36" s="24" t="s">
        <v>28</v>
      </c>
      <c r="F36" s="24" t="s">
        <v>107</v>
      </c>
      <c r="G36" s="26">
        <v>121600.46</v>
      </c>
      <c r="H36" s="26">
        <v>121600.46</v>
      </c>
      <c r="I36" s="8">
        <f t="shared" si="1"/>
        <v>0</v>
      </c>
      <c r="J36" s="9">
        <v>45322</v>
      </c>
      <c r="K36" s="10" t="s">
        <v>12</v>
      </c>
    </row>
    <row r="37" spans="2:12" x14ac:dyDescent="0.3">
      <c r="B37" s="24" t="s">
        <v>74</v>
      </c>
      <c r="C37" s="25">
        <f t="shared" si="2"/>
        <v>45322</v>
      </c>
      <c r="D37" s="24" t="s">
        <v>39</v>
      </c>
      <c r="E37" s="24" t="s">
        <v>44</v>
      </c>
      <c r="F37" s="28" t="s">
        <v>113</v>
      </c>
      <c r="G37" s="26">
        <v>684.97</v>
      </c>
      <c r="H37" s="26">
        <v>684.97</v>
      </c>
      <c r="I37" s="8">
        <f t="shared" si="1"/>
        <v>0</v>
      </c>
      <c r="J37" s="9">
        <v>45322</v>
      </c>
      <c r="K37" s="10" t="s">
        <v>12</v>
      </c>
    </row>
    <row r="38" spans="2:12" x14ac:dyDescent="0.3">
      <c r="B38" s="24" t="s">
        <v>77</v>
      </c>
      <c r="C38" s="25">
        <f t="shared" si="2"/>
        <v>45322</v>
      </c>
      <c r="D38" s="24" t="s">
        <v>47</v>
      </c>
      <c r="E38" s="24" t="s">
        <v>48</v>
      </c>
      <c r="F38" s="28" t="s">
        <v>115</v>
      </c>
      <c r="G38" s="26">
        <v>362</v>
      </c>
      <c r="H38" s="26">
        <v>362</v>
      </c>
      <c r="I38" s="8">
        <f>+G38-H38</f>
        <v>0</v>
      </c>
      <c r="J38" s="9">
        <v>45322</v>
      </c>
      <c r="K38" s="10" t="s">
        <v>12</v>
      </c>
    </row>
    <row r="39" spans="2:12" x14ac:dyDescent="0.3">
      <c r="B39" s="24" t="s">
        <v>78</v>
      </c>
      <c r="C39" s="25">
        <f t="shared" si="2"/>
        <v>45322</v>
      </c>
      <c r="D39" s="24" t="s">
        <v>32</v>
      </c>
      <c r="E39" s="24" t="s">
        <v>34</v>
      </c>
      <c r="F39" s="24" t="s">
        <v>110</v>
      </c>
      <c r="G39" s="26">
        <v>503562.64</v>
      </c>
      <c r="H39" s="26">
        <v>503562.64</v>
      </c>
      <c r="I39" s="8">
        <f>+G39-H39</f>
        <v>0</v>
      </c>
      <c r="J39" s="9">
        <v>45322</v>
      </c>
      <c r="K39" s="10" t="s">
        <v>12</v>
      </c>
    </row>
    <row r="40" spans="2:12" x14ac:dyDescent="0.3">
      <c r="B40" s="24" t="s">
        <v>46</v>
      </c>
      <c r="C40" s="25">
        <f t="shared" si="2"/>
        <v>45322</v>
      </c>
      <c r="D40" s="24" t="s">
        <v>29</v>
      </c>
      <c r="E40" s="24" t="s">
        <v>33</v>
      </c>
      <c r="F40" s="28" t="s">
        <v>114</v>
      </c>
      <c r="G40" s="26">
        <v>318600</v>
      </c>
      <c r="H40" s="26">
        <v>318600</v>
      </c>
      <c r="I40" s="8">
        <f>+G40-H40</f>
        <v>0</v>
      </c>
      <c r="J40" s="9">
        <v>45322</v>
      </c>
      <c r="K40" s="10" t="s">
        <v>12</v>
      </c>
    </row>
    <row r="41" spans="2:12" x14ac:dyDescent="0.3">
      <c r="B41" s="24" t="s">
        <v>75</v>
      </c>
      <c r="C41" s="25">
        <f t="shared" si="2"/>
        <v>45322</v>
      </c>
      <c r="D41" s="24" t="s">
        <v>19</v>
      </c>
      <c r="E41" s="24" t="s">
        <v>23</v>
      </c>
      <c r="F41" s="24" t="s">
        <v>108</v>
      </c>
      <c r="G41" s="26">
        <v>298223.75</v>
      </c>
      <c r="H41" s="26">
        <v>298223.75</v>
      </c>
      <c r="I41" s="8">
        <f t="shared" si="1"/>
        <v>0</v>
      </c>
      <c r="J41" s="9">
        <v>45322</v>
      </c>
      <c r="K41" s="10" t="s">
        <v>12</v>
      </c>
    </row>
    <row r="42" spans="2:12" x14ac:dyDescent="0.3">
      <c r="B42" s="24" t="s">
        <v>80</v>
      </c>
      <c r="C42" s="25">
        <f t="shared" si="2"/>
        <v>45322</v>
      </c>
      <c r="D42" s="24" t="s">
        <v>13</v>
      </c>
      <c r="E42" s="24" t="s">
        <v>14</v>
      </c>
      <c r="F42" s="28" t="s">
        <v>117</v>
      </c>
      <c r="G42" s="26">
        <v>4236</v>
      </c>
      <c r="H42" s="26">
        <v>4236</v>
      </c>
      <c r="I42" s="8">
        <f t="shared" si="1"/>
        <v>0</v>
      </c>
      <c r="J42" s="9">
        <v>45322</v>
      </c>
      <c r="K42" s="10" t="s">
        <v>12</v>
      </c>
    </row>
    <row r="43" spans="2:12" x14ac:dyDescent="0.3">
      <c r="B43" s="24" t="s">
        <v>81</v>
      </c>
      <c r="C43" s="25">
        <f t="shared" si="2"/>
        <v>45322</v>
      </c>
      <c r="D43" s="24" t="s">
        <v>13</v>
      </c>
      <c r="E43" s="24" t="s">
        <v>14</v>
      </c>
      <c r="F43" s="24" t="s">
        <v>111</v>
      </c>
      <c r="G43" s="26">
        <v>777.6</v>
      </c>
      <c r="H43" s="26">
        <v>777.6</v>
      </c>
      <c r="I43" s="8">
        <f t="shared" si="1"/>
        <v>0</v>
      </c>
      <c r="J43" s="9">
        <v>45322</v>
      </c>
      <c r="K43" s="10" t="s">
        <v>12</v>
      </c>
    </row>
    <row r="44" spans="2:12" x14ac:dyDescent="0.3">
      <c r="B44" s="24" t="s">
        <v>82</v>
      </c>
      <c r="C44" s="25">
        <f t="shared" si="2"/>
        <v>45322</v>
      </c>
      <c r="D44" s="24" t="s">
        <v>13</v>
      </c>
      <c r="E44" s="24" t="s">
        <v>14</v>
      </c>
      <c r="F44" s="28" t="s">
        <v>118</v>
      </c>
      <c r="G44" s="26">
        <v>544</v>
      </c>
      <c r="H44" s="26">
        <v>544</v>
      </c>
      <c r="I44" s="8">
        <f t="shared" si="1"/>
        <v>0</v>
      </c>
      <c r="J44" s="9">
        <v>45322</v>
      </c>
      <c r="K44" s="10" t="s">
        <v>12</v>
      </c>
    </row>
    <row r="45" spans="2:12" x14ac:dyDescent="0.3">
      <c r="B45" s="24" t="s">
        <v>79</v>
      </c>
      <c r="C45" s="25">
        <f t="shared" si="2"/>
        <v>45322</v>
      </c>
      <c r="D45" s="24" t="s">
        <v>38</v>
      </c>
      <c r="E45" s="24" t="s">
        <v>43</v>
      </c>
      <c r="F45" s="28" t="s">
        <v>116</v>
      </c>
      <c r="G45" s="26">
        <v>346974.8</v>
      </c>
      <c r="H45" s="26">
        <v>346974.8</v>
      </c>
      <c r="I45" s="8">
        <f>+G45-H45</f>
        <v>0</v>
      </c>
      <c r="J45" s="9">
        <v>45322</v>
      </c>
      <c r="K45" s="10" t="s">
        <v>12</v>
      </c>
    </row>
    <row r="46" spans="2:12" x14ac:dyDescent="0.3">
      <c r="B46" s="35"/>
      <c r="C46" s="36"/>
      <c r="D46" s="36"/>
      <c r="E46" s="37"/>
      <c r="F46" s="20"/>
      <c r="G46" s="21">
        <f>SUM(G11:G45)</f>
        <v>3948024.48</v>
      </c>
      <c r="H46" s="21">
        <f>SUM(H11:H45)</f>
        <v>3948024.48</v>
      </c>
      <c r="I46" s="22">
        <f>-H55</f>
        <v>0</v>
      </c>
      <c r="J46" s="23"/>
      <c r="K46" s="23"/>
    </row>
    <row r="47" spans="2:12" x14ac:dyDescent="0.3">
      <c r="B47" s="11"/>
      <c r="C47" s="12"/>
      <c r="D47" s="12"/>
      <c r="E47" s="11"/>
      <c r="F47" s="11"/>
      <c r="G47" s="7"/>
    </row>
    <row r="48" spans="2:12" s="5" customFormat="1" x14ac:dyDescent="0.3">
      <c r="B48" s="13"/>
      <c r="C48" s="14"/>
      <c r="D48" s="14"/>
      <c r="E48" s="15"/>
      <c r="F48" s="16"/>
      <c r="G48" s="7"/>
      <c r="H48" s="1"/>
      <c r="L48" s="1"/>
    </row>
    <row r="49" spans="1:14" s="5" customFormat="1" x14ac:dyDescent="0.3">
      <c r="B49" s="13"/>
      <c r="C49" s="14"/>
      <c r="D49" s="14"/>
      <c r="E49" s="15"/>
      <c r="F49" s="16"/>
      <c r="G49" s="7"/>
      <c r="H49" s="1"/>
      <c r="L49" s="1"/>
    </row>
    <row r="50" spans="1:14" s="5" customFormat="1" x14ac:dyDescent="0.3">
      <c r="B50" s="38" t="s">
        <v>26</v>
      </c>
      <c r="C50" s="38"/>
      <c r="D50" s="38"/>
      <c r="E50" s="38"/>
      <c r="F50" s="30" t="s">
        <v>16</v>
      </c>
      <c r="G50" s="30"/>
      <c r="H50" s="30"/>
      <c r="I50" s="30"/>
      <c r="J50" s="30"/>
      <c r="K50" s="30"/>
      <c r="L50" s="1"/>
    </row>
    <row r="51" spans="1:14" s="5" customFormat="1" x14ac:dyDescent="0.3">
      <c r="B51" s="29" t="s">
        <v>35</v>
      </c>
      <c r="C51" s="29"/>
      <c r="D51" s="29"/>
      <c r="E51" s="29"/>
      <c r="F51" s="31" t="s">
        <v>119</v>
      </c>
      <c r="G51" s="31"/>
      <c r="H51" s="31"/>
      <c r="I51" s="31"/>
      <c r="J51" s="31"/>
      <c r="K51" s="31"/>
      <c r="L51" s="1"/>
    </row>
    <row r="57" spans="1:14" s="5" customFormat="1" x14ac:dyDescent="0.3">
      <c r="A57" s="1"/>
      <c r="B57" s="6"/>
      <c r="E57" s="6"/>
      <c r="F57" s="1"/>
      <c r="G57" s="1"/>
      <c r="H57" s="1"/>
      <c r="L57" s="1"/>
      <c r="M57" s="1"/>
      <c r="N57" s="1"/>
    </row>
    <row r="58" spans="1:14" s="5" customFormat="1" x14ac:dyDescent="0.3">
      <c r="A58" s="1"/>
      <c r="B58" s="6"/>
      <c r="E58" s="6"/>
      <c r="F58" s="1"/>
      <c r="G58" s="1"/>
      <c r="H58" s="1"/>
      <c r="L58" s="1"/>
      <c r="M58" s="1"/>
      <c r="N58" s="1"/>
    </row>
    <row r="59" spans="1:14" s="5" customFormat="1" x14ac:dyDescent="0.3">
      <c r="A59" s="1"/>
      <c r="B59" s="6"/>
      <c r="E59" s="6"/>
      <c r="F59" s="1"/>
      <c r="G59" s="1"/>
      <c r="H59" s="1"/>
      <c r="L59" s="1"/>
      <c r="M59" s="1"/>
      <c r="N59" s="1"/>
    </row>
    <row r="60" spans="1:14" s="5" customFormat="1" x14ac:dyDescent="0.3">
      <c r="A60" s="1"/>
      <c r="B60" s="6"/>
      <c r="E60" s="6"/>
      <c r="F60" s="1"/>
      <c r="G60" s="1"/>
      <c r="H60" s="1"/>
      <c r="L60" s="1"/>
      <c r="M60" s="1"/>
      <c r="N60" s="1"/>
    </row>
    <row r="61" spans="1:14" s="5" customFormat="1" x14ac:dyDescent="0.3">
      <c r="A61" s="1"/>
      <c r="B61" s="6"/>
      <c r="E61" s="6"/>
      <c r="F61" s="1"/>
      <c r="G61" s="1"/>
      <c r="H61" s="1"/>
      <c r="L61" s="1"/>
      <c r="M61" s="1"/>
      <c r="N61" s="1"/>
    </row>
    <row r="62" spans="1:14" s="5" customFormat="1" x14ac:dyDescent="0.3">
      <c r="A62" s="1"/>
      <c r="B62" s="6"/>
      <c r="E62" s="6"/>
      <c r="F62" s="1"/>
      <c r="G62" s="1"/>
      <c r="H62" s="1"/>
      <c r="L62" s="1"/>
      <c r="M62" s="1"/>
      <c r="N62" s="1"/>
    </row>
    <row r="63" spans="1:14" s="5" customFormat="1" x14ac:dyDescent="0.3">
      <c r="A63" s="1"/>
      <c r="B63" s="6"/>
      <c r="E63" s="6"/>
      <c r="F63" s="1"/>
      <c r="G63" s="1"/>
      <c r="H63" s="1"/>
      <c r="L63" s="1"/>
      <c r="M63" s="1"/>
      <c r="N63" s="1"/>
    </row>
    <row r="64" spans="1:14" s="5" customFormat="1" x14ac:dyDescent="0.3">
      <c r="A64" s="1"/>
      <c r="B64" s="6"/>
      <c r="E64" s="6"/>
      <c r="F64" s="1"/>
      <c r="G64" s="1"/>
      <c r="H64" s="1"/>
      <c r="L64" s="1"/>
      <c r="M64" s="1"/>
      <c r="N64" s="1"/>
    </row>
    <row r="65" spans="1:14" s="5" customFormat="1" x14ac:dyDescent="0.3">
      <c r="A65" s="1"/>
      <c r="B65" s="6"/>
      <c r="E65" s="6"/>
      <c r="F65" s="1"/>
      <c r="G65" s="1"/>
      <c r="H65" s="1"/>
      <c r="L65" s="1"/>
      <c r="M65" s="1"/>
      <c r="N65" s="1"/>
    </row>
    <row r="66" spans="1:14" s="5" customFormat="1" x14ac:dyDescent="0.3">
      <c r="A66" s="1"/>
      <c r="B66" s="6"/>
      <c r="E66" s="6"/>
      <c r="F66" s="1"/>
      <c r="G66" s="1"/>
      <c r="H66" s="1"/>
      <c r="L66" s="1"/>
      <c r="M66" s="1"/>
      <c r="N66" s="1"/>
    </row>
    <row r="67" spans="1:14" s="5" customFormat="1" x14ac:dyDescent="0.3">
      <c r="A67" s="1"/>
      <c r="B67" s="6"/>
      <c r="E67" s="6"/>
      <c r="F67" s="1"/>
      <c r="G67" s="1"/>
      <c r="H67" s="1"/>
      <c r="L67" s="1"/>
      <c r="M67" s="1"/>
      <c r="N67" s="1"/>
    </row>
    <row r="68" spans="1:14" s="5" customFormat="1" x14ac:dyDescent="0.3">
      <c r="A68" s="1"/>
      <c r="B68" s="6"/>
      <c r="E68" s="6"/>
      <c r="F68" s="1"/>
      <c r="G68" s="1"/>
      <c r="H68" s="1"/>
      <c r="L68" s="1"/>
      <c r="M68" s="1"/>
      <c r="N68" s="1"/>
    </row>
    <row r="69" spans="1:14" s="5" customFormat="1" x14ac:dyDescent="0.3">
      <c r="A69" s="1"/>
      <c r="B69" s="6"/>
      <c r="E69" s="6"/>
      <c r="F69" s="1"/>
      <c r="G69" s="1"/>
      <c r="H69" s="1"/>
      <c r="L69" s="1"/>
      <c r="M69" s="1"/>
      <c r="N69" s="1"/>
    </row>
    <row r="70" spans="1:14" s="5" customFormat="1" x14ac:dyDescent="0.3">
      <c r="A70" s="1"/>
      <c r="B70" s="6"/>
      <c r="E70" s="6"/>
      <c r="F70" s="1"/>
      <c r="G70" s="1"/>
      <c r="H70" s="1"/>
      <c r="L70" s="1"/>
      <c r="M70" s="1"/>
      <c r="N70" s="1"/>
    </row>
    <row r="71" spans="1:14" s="5" customFormat="1" x14ac:dyDescent="0.3">
      <c r="A71" s="1"/>
      <c r="B71" s="6"/>
      <c r="E71" s="6"/>
      <c r="F71" s="1"/>
      <c r="G71" s="1"/>
      <c r="H71" s="1"/>
      <c r="L71" s="1"/>
      <c r="M71" s="1"/>
      <c r="N71" s="1"/>
    </row>
    <row r="72" spans="1:14" s="5" customFormat="1" x14ac:dyDescent="0.3">
      <c r="A72" s="1"/>
      <c r="B72" s="6"/>
      <c r="E72" s="6"/>
      <c r="F72" s="1"/>
      <c r="G72" s="1"/>
      <c r="H72" s="1"/>
      <c r="L72" s="1"/>
      <c r="M72" s="1"/>
      <c r="N72" s="1"/>
    </row>
    <row r="73" spans="1:14" s="5" customFormat="1" x14ac:dyDescent="0.3">
      <c r="A73" s="1"/>
      <c r="B73" s="6"/>
      <c r="E73" s="6"/>
      <c r="F73" s="1"/>
      <c r="G73" s="1"/>
      <c r="H73" s="1"/>
      <c r="L73" s="1"/>
      <c r="M73" s="1"/>
      <c r="N73" s="1"/>
    </row>
    <row r="74" spans="1:14" s="5" customFormat="1" x14ac:dyDescent="0.3">
      <c r="A74" s="1"/>
      <c r="B74" s="6"/>
      <c r="E74" s="6"/>
      <c r="F74" s="1"/>
      <c r="G74" s="1"/>
      <c r="H74" s="1"/>
      <c r="L74" s="1"/>
      <c r="M74" s="1"/>
      <c r="N74" s="1"/>
    </row>
    <row r="75" spans="1:14" s="5" customFormat="1" x14ac:dyDescent="0.3">
      <c r="A75" s="1"/>
      <c r="B75" s="6"/>
      <c r="E75" s="6"/>
      <c r="F75" s="1"/>
      <c r="G75" s="1"/>
      <c r="H75" s="1"/>
      <c r="L75" s="1"/>
      <c r="M75" s="1"/>
      <c r="N75" s="1"/>
    </row>
    <row r="76" spans="1:14" s="5" customFormat="1" x14ac:dyDescent="0.3">
      <c r="A76" s="1"/>
      <c r="B76" s="6"/>
      <c r="E76" s="6"/>
      <c r="F76" s="1"/>
      <c r="G76" s="1"/>
      <c r="H76" s="1"/>
      <c r="L76" s="1"/>
      <c r="M76" s="1"/>
      <c r="N76" s="1"/>
    </row>
    <row r="77" spans="1:14" s="5" customFormat="1" x14ac:dyDescent="0.3">
      <c r="A77" s="1"/>
      <c r="B77" s="6"/>
      <c r="E77" s="6"/>
      <c r="F77" s="1"/>
      <c r="G77" s="1"/>
      <c r="H77" s="1"/>
      <c r="L77" s="1"/>
      <c r="M77" s="1"/>
      <c r="N77" s="1"/>
    </row>
    <row r="78" spans="1:14" s="5" customFormat="1" x14ac:dyDescent="0.3">
      <c r="A78" s="1"/>
      <c r="B78" s="6"/>
      <c r="E78" s="6"/>
      <c r="F78" s="1"/>
      <c r="G78" s="1"/>
      <c r="H78" s="1"/>
      <c r="L78" s="1"/>
      <c r="M78" s="1"/>
      <c r="N78" s="1"/>
    </row>
    <row r="79" spans="1:14" s="5" customFormat="1" x14ac:dyDescent="0.3">
      <c r="A79" s="1"/>
      <c r="B79" s="6"/>
      <c r="E79" s="6"/>
      <c r="F79" s="1"/>
      <c r="G79" s="1"/>
      <c r="H79" s="1"/>
      <c r="L79" s="1"/>
      <c r="M79" s="1"/>
      <c r="N79" s="1"/>
    </row>
    <row r="80" spans="1:14" s="5" customFormat="1" x14ac:dyDescent="0.3">
      <c r="A80" s="1"/>
      <c r="B80" s="6"/>
      <c r="E80" s="6"/>
      <c r="F80" s="1"/>
      <c r="G80" s="1"/>
      <c r="H80" s="1"/>
      <c r="L80" s="1"/>
      <c r="M80" s="1"/>
      <c r="N80" s="1"/>
    </row>
    <row r="81" spans="1:14" s="5" customFormat="1" x14ac:dyDescent="0.3">
      <c r="A81" s="1"/>
      <c r="B81" s="6"/>
      <c r="E81" s="6"/>
      <c r="F81" s="1"/>
      <c r="G81" s="1"/>
      <c r="H81" s="1"/>
      <c r="L81" s="1"/>
      <c r="M81" s="1"/>
      <c r="N81" s="1"/>
    </row>
    <row r="82" spans="1:14" s="5" customFormat="1" x14ac:dyDescent="0.3">
      <c r="A82" s="1"/>
      <c r="B82" s="6"/>
      <c r="E82" s="6"/>
      <c r="F82" s="1"/>
      <c r="G82" s="1"/>
      <c r="H82" s="1"/>
      <c r="L82" s="1"/>
      <c r="M82" s="1"/>
      <c r="N82" s="1"/>
    </row>
    <row r="83" spans="1:14" s="5" customFormat="1" x14ac:dyDescent="0.3">
      <c r="A83" s="1"/>
      <c r="B83" s="6"/>
      <c r="E83" s="6"/>
      <c r="F83" s="1"/>
      <c r="G83" s="1"/>
      <c r="H83" s="1"/>
      <c r="L83" s="1"/>
      <c r="M83" s="1"/>
      <c r="N83" s="1"/>
    </row>
    <row r="84" spans="1:14" s="5" customFormat="1" x14ac:dyDescent="0.3">
      <c r="A84" s="1"/>
      <c r="B84" s="6"/>
      <c r="E84" s="6"/>
      <c r="F84" s="1"/>
      <c r="G84" s="1"/>
      <c r="H84" s="1"/>
      <c r="L84" s="1"/>
      <c r="M84" s="1"/>
      <c r="N84" s="1"/>
    </row>
    <row r="85" spans="1:14" s="5" customFormat="1" x14ac:dyDescent="0.3">
      <c r="A85" s="1"/>
      <c r="B85" s="6"/>
      <c r="E85" s="6"/>
      <c r="F85" s="1"/>
      <c r="G85" s="1"/>
      <c r="H85" s="1"/>
      <c r="L85" s="1"/>
      <c r="M85" s="1"/>
      <c r="N85" s="1"/>
    </row>
    <row r="86" spans="1:14" s="5" customFormat="1" x14ac:dyDescent="0.3">
      <c r="A86" s="1"/>
      <c r="B86" s="6"/>
      <c r="E86" s="6"/>
      <c r="F86" s="1"/>
      <c r="G86" s="1"/>
      <c r="H86" s="1"/>
      <c r="L86" s="1"/>
      <c r="M86" s="1"/>
      <c r="N86" s="1"/>
    </row>
    <row r="87" spans="1:14" s="5" customFormat="1" x14ac:dyDescent="0.3">
      <c r="A87" s="1"/>
      <c r="B87" s="6"/>
      <c r="E87" s="6"/>
      <c r="F87" s="1"/>
      <c r="G87" s="1"/>
      <c r="H87" s="1"/>
      <c r="L87" s="1"/>
      <c r="M87" s="1"/>
      <c r="N87" s="1"/>
    </row>
    <row r="88" spans="1:14" s="5" customFormat="1" x14ac:dyDescent="0.3">
      <c r="A88" s="1"/>
      <c r="B88" s="6"/>
      <c r="E88" s="6"/>
      <c r="F88" s="1"/>
      <c r="G88" s="1"/>
      <c r="H88" s="1"/>
      <c r="L88" s="1"/>
      <c r="M88" s="1"/>
      <c r="N88" s="1"/>
    </row>
  </sheetData>
  <sortState xmlns:xlrd2="http://schemas.microsoft.com/office/spreadsheetml/2017/richdata2" ref="B12:K121">
    <sortCondition ref="C12:C121"/>
  </sortState>
  <mergeCells count="8">
    <mergeCell ref="B51:E51"/>
    <mergeCell ref="F50:K50"/>
    <mergeCell ref="F51:K51"/>
    <mergeCell ref="B7:K7"/>
    <mergeCell ref="B8:K8"/>
    <mergeCell ref="B9:K9"/>
    <mergeCell ref="B46:E46"/>
    <mergeCell ref="B50:E50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2024-02-13T13:03:19Z</cp:lastPrinted>
  <dcterms:created xsi:type="dcterms:W3CDTF">2023-05-10T12:41:08Z</dcterms:created>
  <dcterms:modified xsi:type="dcterms:W3CDTF">2024-02-13T13:03:41Z</dcterms:modified>
</cp:coreProperties>
</file>