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ntabilidad\ESTADOS FINANCIEROS\EF 2022\"/>
    </mc:Choice>
  </mc:AlternateContent>
  <bookViews>
    <workbookView xWindow="0" yWindow="0" windowWidth="25125" windowHeight="12300" activeTab="3"/>
  </bookViews>
  <sheets>
    <sheet name="Balance General-F" sheetId="1" r:id="rId1"/>
    <sheet name="Estado de Resultado-F" sheetId="4" r:id="rId2"/>
    <sheet name="Flujo de Efectivo-F" sheetId="5" r:id="rId3"/>
    <sheet name="Balance General-A" sheetId="2" r:id="rId4"/>
    <sheet name="Balance General-E" sheetId="3" r:id="rId5"/>
  </sheets>
  <definedNames>
    <definedName name="_xlnm.Print_Area" localSheetId="0">'Balance General-F'!$A$1:$C$50</definedName>
    <definedName name="_xlnm.Print_Area" localSheetId="1">'Estado de Resultado-F'!$A$1:$C$37</definedName>
    <definedName name="_xlnm.Print_Titles" localSheetId="3">'Balance General-A'!$1:$2</definedName>
    <definedName name="_xlnm.Print_Titles" localSheetId="4">'Balance General-E'!$1:$1</definedName>
    <definedName name="_xlnm.Print_Titles" localSheetId="0">'Balance General-F'!$2:$3</definedName>
    <definedName name="_xlnm.Print_Titles" localSheetId="1">'Estado de Resultado-F'!$2:$3</definedName>
    <definedName name="_xlnm.Print_Titles" localSheetId="2">'Flujo de Efectivo-F'!$2:$3</definedName>
  </definedNames>
  <calcPr calcId="162913"/>
</workbook>
</file>

<file path=xl/calcChain.xml><?xml version="1.0" encoding="utf-8"?>
<calcChain xmlns="http://schemas.openxmlformats.org/spreadsheetml/2006/main">
  <c r="B61" i="5" l="1"/>
  <c r="B63" i="5" s="1"/>
  <c r="B60" i="5"/>
  <c r="B56" i="5"/>
  <c r="B54" i="5"/>
  <c r="B48" i="5"/>
  <c r="B30" i="5"/>
  <c r="B23" i="5"/>
  <c r="B21" i="5"/>
  <c r="B12" i="5"/>
  <c r="G17" i="1"/>
  <c r="G18" i="1"/>
  <c r="G19" i="1"/>
  <c r="B33" i="5" s="1"/>
  <c r="G21" i="1"/>
  <c r="G27" i="1"/>
  <c r="G28" i="1"/>
  <c r="G29" i="1"/>
  <c r="G30" i="1"/>
  <c r="G31" i="1"/>
  <c r="G32" i="1"/>
  <c r="G33" i="1"/>
  <c r="G34" i="1"/>
  <c r="G35" i="1"/>
  <c r="G38" i="1"/>
  <c r="G39" i="1"/>
  <c r="G40" i="1"/>
  <c r="G42" i="1"/>
  <c r="G46" i="1"/>
  <c r="B34" i="5" s="1"/>
  <c r="G47" i="1"/>
  <c r="G48" i="1"/>
  <c r="G16" i="1"/>
  <c r="C48" i="1"/>
  <c r="C50" i="1" s="1"/>
  <c r="C57" i="1" s="1"/>
  <c r="C42" i="1"/>
  <c r="C40" i="1"/>
  <c r="C35" i="1"/>
  <c r="C21" i="1"/>
  <c r="C19" i="1"/>
  <c r="C12" i="1"/>
  <c r="B57" i="1"/>
  <c r="B50" i="1"/>
  <c r="B48" i="1"/>
  <c r="B42" i="1"/>
  <c r="B40" i="1"/>
  <c r="B35" i="1"/>
  <c r="B21" i="1"/>
  <c r="B19" i="1"/>
  <c r="B12" i="1"/>
  <c r="B39" i="5" l="1"/>
  <c r="B41" i="5" s="1"/>
  <c r="B58" i="5" s="1"/>
  <c r="G50" i="1"/>
</calcChain>
</file>

<file path=xl/sharedStrings.xml><?xml version="1.0" encoding="utf-8"?>
<sst xmlns="http://schemas.openxmlformats.org/spreadsheetml/2006/main" count="319" uniqueCount="278">
  <si>
    <t>Descripción</t>
  </si>
  <si>
    <t>January 2022</t>
  </si>
  <si>
    <t>January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</si>
  <si>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</si>
  <si>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</si>
  <si>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</si>
  <si>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</si>
  <si>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</si>
  <si>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</si>
  <si>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</si>
  <si>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</si>
  <si>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</si>
  <si>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</si>
  <si>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</si>
  <si>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</si>
  <si>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</si>
  <si>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</si>
  <si>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</si>
  <si>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</si>
  <si>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</si>
  <si>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</si>
  <si>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</si>
  <si>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</si>
  <si>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</si>
  <si>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</si>
  <si>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</si>
  <si>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</si>
  <si>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</si>
  <si>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</si>
  <si>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</si>
  <si>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</si>
  <si>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</si>
  <si>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</si>
  <si>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</si>
  <si>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</si>
  <si>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</si>
  <si>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</si>
  <si>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</si>
  <si>
    <t>Disponibilidades:</t>
  </si>
  <si>
    <t>110101001 Caja General</t>
  </si>
  <si>
    <t>110101002 Caja Chica CNSS</t>
  </si>
  <si>
    <t>110101003 Caja Chica Oficina Regional 0</t>
  </si>
  <si>
    <t>110101004 Caja Chica Oficina Regional I</t>
  </si>
  <si>
    <t>110101005 Caja Chica Oficina Regional II</t>
  </si>
  <si>
    <t>110101098 Caja US Dólares</t>
  </si>
  <si>
    <t>110102001001001 Banco de Reservas CNSS</t>
  </si>
  <si>
    <t>110102001001006 Colectora CNSS-CUT</t>
  </si>
  <si>
    <t>110102001001007 BanReservas (RNC Virtual)</t>
  </si>
  <si>
    <t>110102001001098 Cuenta Unica del Tesoro</t>
  </si>
  <si>
    <t>110102001002 Banco de Reservas en US$</t>
  </si>
  <si>
    <t>110102001002098 Prima Efectivo US Dólares Banco de Reservas</t>
  </si>
  <si>
    <t>Total Disponibilidades</t>
  </si>
  <si>
    <t>Inversiones Financieras a Corto Plazo:</t>
  </si>
  <si>
    <t>110201002001 Depósito a Plazo Fijo US Dólares  Banco Reservas</t>
  </si>
  <si>
    <t>110201002098 Prima Inversiones US Dólares Banco de Reservas</t>
  </si>
  <si>
    <t>Total Inversiones Financieras a Corto Plazo</t>
  </si>
  <si>
    <t>Cuentas y Documentos por Cobrar:</t>
  </si>
  <si>
    <t>110401001001 Anticipos a Proveedores y Contratistas</t>
  </si>
  <si>
    <t>110402005 Cuentas por Cobrar Empleados</t>
  </si>
  <si>
    <t>110402006 Reclamaciones por Cobrar</t>
  </si>
  <si>
    <t>110402007 Partidas por Liquidar</t>
  </si>
  <si>
    <t>110402009 Complementario SFS por Cobrar</t>
  </si>
  <si>
    <t>110402097 Cuentas por Cobrar Ingresos Devengados</t>
  </si>
  <si>
    <t>110402098 Otras Cuentas a Cobrar a Corto Plazo por Clasifica</t>
  </si>
  <si>
    <t>Total Cuentas y Documentos por Cobrar</t>
  </si>
  <si>
    <t>Gastos Pagados por Anticipado:</t>
  </si>
  <si>
    <t>110410001 Alquileres y Rentas</t>
  </si>
  <si>
    <t>110410001001 Edificios y Locales</t>
  </si>
  <si>
    <t>110410002001 Seguros Bienes Inmuebles</t>
  </si>
  <si>
    <t>110410002002 Seguros Bienes Muebles</t>
  </si>
  <si>
    <t>110410003001 Gasolina Prepagada</t>
  </si>
  <si>
    <t>110410004001 Licencias Informáticas pagadas por Adelantado</t>
  </si>
  <si>
    <t>Total Gastos Pagados por Anticipado</t>
  </si>
  <si>
    <t>Inventarios de Consumo:</t>
  </si>
  <si>
    <t>110601001001 Materiales y Suministros de Oficina</t>
  </si>
  <si>
    <t>110601001002 Materiales y Utiles de Cocina Limpieza y Otros</t>
  </si>
  <si>
    <t>110601001004 Suministro Alimentos y Bebidas</t>
  </si>
  <si>
    <t>Total Inventarios de Consumo</t>
  </si>
  <si>
    <t>Bienes de Uso Neto (Activos No Financieros):</t>
  </si>
  <si>
    <t>120601002001 Equipos y Aparatos Audiovisuales</t>
  </si>
  <si>
    <t>120601002003 Cámaras Fotográficas y de Video</t>
  </si>
  <si>
    <t>120601003001 Automóviles y Camiones</t>
  </si>
  <si>
    <t>120601003003 Equipos de Elevación</t>
  </si>
  <si>
    <t>120601004 Equipos de Computación</t>
  </si>
  <si>
    <t>120601005 Equipos Médicos, Sanitarios y Veterinarios</t>
  </si>
  <si>
    <t>120601006 Equipos de Comunicación y Señalamiento</t>
  </si>
  <si>
    <t>120601007 Equipos y Muebles para Oficinas</t>
  </si>
  <si>
    <t>120601008 Electrodomésticos</t>
  </si>
  <si>
    <t>120601009004 Sistema Acondicionado de Aire y Calefacción</t>
  </si>
  <si>
    <t>120601009006 Equipos de Generación Eléctrica, Aparatos y Acces</t>
  </si>
  <si>
    <t>120601009099 Otros Equipos</t>
  </si>
  <si>
    <t>120601098 Compras en Tránsito (Bienes de Uso)</t>
  </si>
  <si>
    <t>120602001 Terrenos</t>
  </si>
  <si>
    <t>120602002 Edificios</t>
  </si>
  <si>
    <t>120698001 Equipos de Seguridad</t>
  </si>
  <si>
    <t>120698004 Obras de Arte y Elementos Coleccionables</t>
  </si>
  <si>
    <t>120699003001 Deprec. Eq. y Aparatos Audiovisuales</t>
  </si>
  <si>
    <t>120699003003 Deprec. Cámaras Fotográficas y de Videos</t>
  </si>
  <si>
    <t>120699004001 Deprec. Automóviles y Camiones</t>
  </si>
  <si>
    <t>120699004003 Deprec. Equipos de Elevación</t>
  </si>
  <si>
    <t>120699005 Deprec. Equipos de Computación</t>
  </si>
  <si>
    <t>120699006 Deprec. Equipos Médicos, Sanitarios y Veterinarios</t>
  </si>
  <si>
    <t>120699007 Deprec. Equipos de Comunicación y Señalamiento</t>
  </si>
  <si>
    <t>120699008 Deprec. Equipos y Muebles para Oficinas</t>
  </si>
  <si>
    <t>120699010004 Depreciación Sistema Acond. de Aire</t>
  </si>
  <si>
    <t>120699010006 Depreciación Acum Eq Generación Elect</t>
  </si>
  <si>
    <t>120699010099 Deprec Acum Otros Equipos Varios</t>
  </si>
  <si>
    <t>120699011 Deprec. Edificios</t>
  </si>
  <si>
    <t>120699012 Depreciación Electrodómesticos</t>
  </si>
  <si>
    <t>120699099 Deprec. Otros Bienes de Uso</t>
  </si>
  <si>
    <t>Total Bienes de Uso Neto (Activos No Financieros)</t>
  </si>
  <si>
    <t>Bienes Intangilbles (Licencias y Softwares):</t>
  </si>
  <si>
    <t>120801003002 Licencias Informáticas</t>
  </si>
  <si>
    <t>Total Bienes Intangilbles (Licencias y Softwares)</t>
  </si>
  <si>
    <t>Otros Activos No Corrientes:</t>
  </si>
  <si>
    <t>129801003001 Depósito Tel. Fax y Cable</t>
  </si>
  <si>
    <t>129801003002 Depósitos Alquileres</t>
  </si>
  <si>
    <t>129801003098 Otras Fianzas y Depósitos</t>
  </si>
  <si>
    <t>Total Otros Activos No Corrientes</t>
  </si>
  <si>
    <t>Cuentas por Pagar a Proveed. y Contratistas:</t>
  </si>
  <si>
    <t>210302001 Proveedores Directos Internos a Pagar Corto Plazo</t>
  </si>
  <si>
    <t>210302002 Proveedores Directos Externos a Pagar a Corto Plaz</t>
  </si>
  <si>
    <t>210302003 Cuentas por Pagar Empleados</t>
  </si>
  <si>
    <t>210302098 Cuentas por Pagar a Clasificar</t>
  </si>
  <si>
    <t>Total Cuentas por Pagar a Proveed. y Contratistas</t>
  </si>
  <si>
    <t>Deducciones y Retenciones por Pagar:</t>
  </si>
  <si>
    <t>210306001001001 ITBIS Retenido Persona Física por Pagar</t>
  </si>
  <si>
    <t>210306001001002 ITBIS Retenido Pers. Jurídicas por P.</t>
  </si>
  <si>
    <t>210306001002004 ISR Retenido a Proveedores del Estado</t>
  </si>
  <si>
    <t>210306001002004001 ISR Retenido Personas Físicas</t>
  </si>
  <si>
    <t>210306001002004002 ISR Retenido Personas Jurídica (Morales)</t>
  </si>
  <si>
    <t>Total Deducciones y Retenciones por Pagar</t>
  </si>
  <si>
    <t>Transferencias por Pagar :</t>
  </si>
  <si>
    <t>210311003 Transferencias al Sector Público a Pagar</t>
  </si>
  <si>
    <t xml:space="preserve">Total Transferencias por Pagar </t>
  </si>
  <si>
    <t>Otros Pasivos Corrientes:</t>
  </si>
  <si>
    <t>219802001 Regalía Pascual</t>
  </si>
  <si>
    <t>219803001 Provisión para Supervisión de Obras</t>
  </si>
  <si>
    <t>Total Otros Pasivos Corrientes</t>
  </si>
  <si>
    <t>Otros Pasivos No Corrientes:</t>
  </si>
  <si>
    <t>229801004 Provisión para Pago de Dietas en el País</t>
  </si>
  <si>
    <t>Total Otros Pasivos No Corrientes</t>
  </si>
  <si>
    <t>Patrimonio Institucional y Resultados de Periodos Anteriores:</t>
  </si>
  <si>
    <t>320301 Resultados de Ejercicios Anteriores</t>
  </si>
  <si>
    <t>320302 Resultado del Ejercicio</t>
  </si>
  <si>
    <t>320303 Ajustes del Período</t>
  </si>
  <si>
    <t>320304 Ajustes de Periodos Anteriores</t>
  </si>
  <si>
    <t>320305001 Revaluación Terrenos</t>
  </si>
  <si>
    <t>320305002 Revaluación Edificios</t>
  </si>
  <si>
    <t>Total Patrimonio Institucional y Resultados de Periodos Anteriores</t>
  </si>
  <si>
    <t>Resultado del Periodo:</t>
  </si>
  <si>
    <t>410298004 Ingresos por Subsidio Maternidad</t>
  </si>
  <si>
    <t>410301099001 Eval. y Díctamen Grado Discapac.</t>
  </si>
  <si>
    <t>410401002 Transferencias Corrientes de la Administración Cen</t>
  </si>
  <si>
    <t>510101001001 Sueldos Fijos</t>
  </si>
  <si>
    <t>510101002005 Sueldo al Pers Nominal en Periodo Probatorio</t>
  </si>
  <si>
    <t>510101002006 Personal Temporal en Cargos de Carrera</t>
  </si>
  <si>
    <t>510101003002 Compensación por Gastos de Alimentación</t>
  </si>
  <si>
    <t>510101003004 Primas de Transporte</t>
  </si>
  <si>
    <t>510101003007 Compensación por Servicios de Seguridad</t>
  </si>
  <si>
    <t>510101006001 Dietas</t>
  </si>
  <si>
    <t>510101007001 Sueldo Anual No. 13 (Regalía Pascual)</t>
  </si>
  <si>
    <t>510101008001 Contribuciones al Seguro de Salud</t>
  </si>
  <si>
    <t>510101008002 Contribuciones al Seguro de Pensiones</t>
  </si>
  <si>
    <t>510101008003 Contribuciones al Seguro de Riesgo Laboral</t>
  </si>
  <si>
    <t>510102001001003 Teléfono Local</t>
  </si>
  <si>
    <t>510102001001004 Correo y Telefax</t>
  </si>
  <si>
    <t>510102001001005 Internet y TV por Cable</t>
  </si>
  <si>
    <t>510102001002001 Electricidad</t>
  </si>
  <si>
    <t>510102001002002 Agua y Alcantarillado</t>
  </si>
  <si>
    <t>510102001002004 Residuos Sólidos (Basura)</t>
  </si>
  <si>
    <t>510102001003001 Publicidad y Propaganda</t>
  </si>
  <si>
    <t>510102001003002 Impresión y Encuadernación</t>
  </si>
  <si>
    <t>510102001006001 Alquileres de Edificios y Locales</t>
  </si>
  <si>
    <t>510102001007001 Seguros de Bienes Inmuebles</t>
  </si>
  <si>
    <t>510102001007002 Seguros de Bienes Muebles</t>
  </si>
  <si>
    <t>510102001007003 Seguros de Personas</t>
  </si>
  <si>
    <t>510102001008001002 Serv Especiales Mantenimiento y Reparac</t>
  </si>
  <si>
    <t>510102001008002001 Mantenimiento y Reparación Muebles y Eq. de Ofic.</t>
  </si>
  <si>
    <t>510102001099002 Comisiones y Gastos Bancarios</t>
  </si>
  <si>
    <t>510102001099006006 Otros Servicios Técnicos Profesionales</t>
  </si>
  <si>
    <t>510102001099009003 Limpieza e Higiene</t>
  </si>
  <si>
    <t>510102002001001 Alimentos y Bebidas para Personas</t>
  </si>
  <si>
    <t>510102002003002 Productos de Papel y Cartón</t>
  </si>
  <si>
    <t>510102002004001 Combustibles y Lubricantes</t>
  </si>
  <si>
    <t>510102002007001 Material de Limpieza</t>
  </si>
  <si>
    <t>510102002007002 Utiles de Escritorio y Oficina</t>
  </si>
  <si>
    <t>510102002007005 Utiles de Cocina y Comedor</t>
  </si>
  <si>
    <t>510102002007007 Materiales y Utiles de Informatica</t>
  </si>
  <si>
    <t>510199001001003 Deprec. Equipo de Transporte, Tracción y Elevación</t>
  </si>
  <si>
    <t>510199001001004 Deprec. Equipos de Computación</t>
  </si>
  <si>
    <t>510199001001005 Deprec. Equipos Médicos, Sanitarios y Veterinarios</t>
  </si>
  <si>
    <t>510199001001006 Deprec. Equipos de Comunicación y Señalamiento</t>
  </si>
  <si>
    <t>510199001001007 Deprec. Equipos y Muebles para Oficinas</t>
  </si>
  <si>
    <t>510199001001009 Deprec. Edificios</t>
  </si>
  <si>
    <t>510199001001011 Deprec. Electrodómesticos</t>
  </si>
  <si>
    <t>510199001001012 Deprec. Equipos y Aparatos Audiovisuales</t>
  </si>
  <si>
    <t>510199001001014 Deprec. Sistema Acondic. Aire</t>
  </si>
  <si>
    <t>510199001001015 Depreciación Eq Generación Elect</t>
  </si>
  <si>
    <t>510199001099 Deprec. Otros Bienes de Uso</t>
  </si>
  <si>
    <t>510199002002 Amortización Licencias Informáticas</t>
  </si>
  <si>
    <t>Total Resultado del Periodo</t>
  </si>
  <si>
    <t>Account Code</t>
  </si>
  <si>
    <t>Occurrences</t>
  </si>
  <si>
    <t>Row Code (duplicates)</t>
  </si>
  <si>
    <t/>
  </si>
  <si>
    <t>This report doesn't have any duplicate accounts.</t>
  </si>
  <si>
    <t>Resultados Neto del Periodo</t>
  </si>
  <si>
    <t>Depreciaciones y Amortizaciones</t>
  </si>
  <si>
    <t>Resultado Corriente del Periodo</t>
  </si>
  <si>
    <t>Total Gastos Corrientes</t>
  </si>
  <si>
    <t>Otros Gastos Institucionales</t>
  </si>
  <si>
    <t>Transferencias y Donaciones Corrientes</t>
  </si>
  <si>
    <t>Previsiones</t>
  </si>
  <si>
    <t>Materiales y Suministros</t>
  </si>
  <si>
    <t>Servicios No Personales</t>
  </si>
  <si>
    <t>Servicios Personales</t>
  </si>
  <si>
    <t>Gastos Corrientes</t>
  </si>
  <si>
    <t>Total Ingresos Corrientes</t>
  </si>
  <si>
    <t>Otros Ingresos</t>
  </si>
  <si>
    <t xml:space="preserve">Donaciones Corrientes Recibidas </t>
  </si>
  <si>
    <t>Otras Transferencias Corrientes</t>
  </si>
  <si>
    <t xml:space="preserve">De Otras Instituciones Publicas </t>
  </si>
  <si>
    <t>Del Gobierno Central  (Nota)</t>
  </si>
  <si>
    <t>Transferencias Corrientes Recibidas:</t>
  </si>
  <si>
    <t>Entradas Propias Corrientes</t>
  </si>
  <si>
    <t>Ingresos de Operaciones:</t>
  </si>
  <si>
    <t>Renta de Propiedad</t>
  </si>
  <si>
    <t>Ingresos No Tributarios:</t>
  </si>
  <si>
    <t>Ingresos Corrientes</t>
  </si>
  <si>
    <t>Acumulado 2022</t>
  </si>
  <si>
    <t>Activo Fijo Neto</t>
  </si>
  <si>
    <t>Efectivo y Equivalentes al Final del Período</t>
  </si>
  <si>
    <t>Deudas con Suplidores</t>
  </si>
  <si>
    <t>Bienes Intangibles y Otros Activos No Corrientes</t>
  </si>
  <si>
    <t>Inversiones Financieras Corto Plazo</t>
  </si>
  <si>
    <t>Ajuste Resultados Años Anteriores</t>
  </si>
  <si>
    <t>Disminución en Inventario de Consumo</t>
  </si>
  <si>
    <t>Disminución Gastos Pagados por Anticipado</t>
  </si>
  <si>
    <t>Disminución de Cuentas por Cobrar</t>
  </si>
  <si>
    <t>Pasivo No Corriente</t>
  </si>
  <si>
    <t>Variación</t>
  </si>
  <si>
    <t>Efectivo y Equivalentes al Principio del Período</t>
  </si>
  <si>
    <t>Aumento (Disminución) Neto(a) del Efectivo y los Equivalentes</t>
  </si>
  <si>
    <t>Flujo Neto de Efectivo Procedente de Actividades de Financiación</t>
  </si>
  <si>
    <t>Total Flujo de Salidas de Efectivo</t>
  </si>
  <si>
    <t>Disminución de la Porción Corriente Pasivo L/P</t>
  </si>
  <si>
    <t>Inversiones Financieras</t>
  </si>
  <si>
    <t>Salidas</t>
  </si>
  <si>
    <t>Total Flujo de Entradas de Efectivo</t>
  </si>
  <si>
    <t>Incremento de la Porción Corriente Pasivo L/P</t>
  </si>
  <si>
    <t>Fondos de Terceros, Deudas con Suplidores y Otras Cuentas por Pagar</t>
  </si>
  <si>
    <t>Recuperación de Inversiones Financieras</t>
  </si>
  <si>
    <t>Entradas</t>
  </si>
  <si>
    <t>Flujo de Efectivo Precedente de Actividades de Financiación:</t>
  </si>
  <si>
    <t>Flujo Neto de Efectivo Procedente de Actividades de Inversión</t>
  </si>
  <si>
    <t>Incremento en Inventarios de Consumo</t>
  </si>
  <si>
    <t>Incremento Créditos por Cobrar a Corto Plazo</t>
  </si>
  <si>
    <t>Incremento Gastos Pagados por Anticipado</t>
  </si>
  <si>
    <t>Ajustes Resultados Años Anteriores</t>
  </si>
  <si>
    <t>Inversión Real en Activos No Financieros</t>
  </si>
  <si>
    <t>Disminución en Inventarios de Consumo</t>
  </si>
  <si>
    <t>Flujo de Efectivo Precedente de Actividades de Inversión:</t>
  </si>
  <si>
    <t>Flujo Neto de Efectivo Procedente de Actividades Operativas</t>
  </si>
  <si>
    <t>Otros Gastos</t>
  </si>
  <si>
    <t>Transferencias Corrientes</t>
  </si>
  <si>
    <t>Pérdidas en Operaciones Financieras</t>
  </si>
  <si>
    <t>Adquisición de Bienes y Servicios</t>
  </si>
  <si>
    <t>Contribuciones a la Seguridad Social</t>
  </si>
  <si>
    <t>Pago de Remuneraciones al Personal</t>
  </si>
  <si>
    <t>Otras Transferencias Corrientes Recibidas</t>
  </si>
  <si>
    <t xml:space="preserve">Transferencias Corrientes de la Administración Central </t>
  </si>
  <si>
    <t>Transferencias del Serctor Privado</t>
  </si>
  <si>
    <t>Entradas Propias Corrientes (Venta de Servicios Empresa Pública)</t>
  </si>
  <si>
    <t>Renta de la Propiedad (Intereses, Dividendos, Otras Rentas)</t>
  </si>
  <si>
    <t>Flujo de Efectivo Procedente de Actividades Operativas:</t>
  </si>
  <si>
    <t>Enero 2022</t>
  </si>
  <si>
    <t>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</si>
</sst>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D$]#,##0.00_);[Red]\([$RD$]#,##0.00\)"/>
  </numFmts>
  <fonts count="6" x14ac:knownFonts="1">
    <font>
      <sz val="8.25"/>
      <color rgb="FF000000"/>
      <name val="Microsoft Sans Serif"/>
    </font>
    <font>
      <b/>
      <sz val="10"/>
      <color rgb="FF000000"/>
      <name val="Microsoft Sans Serif"/>
    </font>
    <font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8.25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 applyAlignment="0"/>
    <xf numFmtId="0" fontId="2" fillId="0" borderId="0" applyAlignment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2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39" fontId="0" fillId="0" borderId="0" xfId="0" applyNumberFormat="1"/>
    <xf numFmtId="0" fontId="2" fillId="0" borderId="0" xfId="1"/>
    <xf numFmtId="0" fontId="2" fillId="0" borderId="0" xfId="1" applyAlignment="1">
      <alignment horizontal="right"/>
    </xf>
    <xf numFmtId="0" fontId="2" fillId="0" borderId="0" xfId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horizontal="center"/>
    </xf>
    <xf numFmtId="40" fontId="2" fillId="0" borderId="0" xfId="1" applyNumberFormat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40" fontId="5" fillId="0" borderId="0" xfId="1" applyNumberFormat="1" applyFont="1" applyAlignment="1">
      <alignment horizontal="right"/>
    </xf>
    <xf numFmtId="164" fontId="2" fillId="0" borderId="0" xfId="1" applyNumberFormat="1" applyAlignment="1">
      <alignment horizontal="right"/>
    </xf>
    <xf numFmtId="0" fontId="2" fillId="0" borderId="1" xfId="1" applyBorder="1" applyAlignment="1">
      <alignment horizontal="center"/>
    </xf>
    <xf numFmtId="40" fontId="2" fillId="0" borderId="3" xfId="1" applyNumberFormat="1" applyBorder="1" applyAlignment="1">
      <alignment horizontal="right"/>
    </xf>
    <xf numFmtId="40" fontId="5" fillId="0" borderId="4" xfId="1" applyNumberFormat="1" applyFont="1" applyBorder="1" applyAlignment="1">
      <alignment horizontal="right"/>
    </xf>
    <xf numFmtId="40" fontId="5" fillId="0" borderId="5" xfId="1" applyNumberFormat="1" applyFont="1" applyBorder="1" applyAlignment="1">
      <alignment horizontal="right"/>
    </xf>
    <xf numFmtId="40" fontId="5" fillId="0" borderId="3" xfId="1" applyNumberFormat="1" applyFon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1" xfId="0" applyNumberForma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8" fontId="2" fillId="0" borderId="0" xfId="1" applyNumberFormat="1"/>
    <xf numFmtId="38" fontId="3" fillId="0" borderId="1" xfId="1" applyNumberFormat="1" applyFont="1" applyBorder="1" applyAlignment="1">
      <alignment horizontal="center"/>
    </xf>
    <xf numFmtId="38" fontId="2" fillId="0" borderId="0" xfId="1" applyNumberFormat="1" applyAlignment="1">
      <alignment horizontal="right"/>
    </xf>
    <xf numFmtId="38" fontId="3" fillId="0" borderId="0" xfId="1" applyNumberFormat="1" applyFont="1" applyAlignment="1">
      <alignment horizontal="right"/>
    </xf>
    <xf numFmtId="38" fontId="4" fillId="0" borderId="0" xfId="1" applyNumberFormat="1" applyFont="1" applyAlignment="1">
      <alignment horizontal="right"/>
    </xf>
    <xf numFmtId="38" fontId="2" fillId="0" borderId="1" xfId="1" applyNumberFormat="1" applyBorder="1" applyAlignment="1">
      <alignment horizontal="right"/>
    </xf>
    <xf numFmtId="38" fontId="3" fillId="0" borderId="1" xfId="1" applyNumberFormat="1" applyFont="1" applyBorder="1" applyAlignment="1">
      <alignment horizontal="right"/>
    </xf>
    <xf numFmtId="38" fontId="3" fillId="0" borderId="2" xfId="1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5"/>
  <sheetViews>
    <sheetView zoomScaleNormal="100" workbookViewId="0">
      <selection activeCell="C6" sqref="C6"/>
    </sheetView>
  </sheetViews>
  <sheetFormatPr baseColWidth="10" defaultColWidth="9.33203125" defaultRowHeight="10.5" x14ac:dyDescent="0.15"/>
  <cols>
    <col min="1" max="1" width="60.1640625" customWidth="1"/>
    <col min="2" max="3" width="20.83203125" style="32" customWidth="1"/>
    <col min="7" max="7" width="14.6640625" bestFit="1" customWidth="1"/>
  </cols>
  <sheetData>
    <row r="3" spans="1:7" ht="12.75" x14ac:dyDescent="0.2">
      <c r="A3" s="1" t="s">
        <v>0</v>
      </c>
      <c r="B3" s="46" t="s">
        <v>276</v>
      </c>
      <c r="C3" s="46" t="s">
        <v>277</v>
      </c>
    </row>
    <row r="4" spans="1:7" x14ac:dyDescent="0.15">
      <c r="A4" s="2"/>
      <c r="B4" s="33"/>
      <c r="C4" s="33"/>
    </row>
    <row r="5" spans="1:7" ht="12.75" x14ac:dyDescent="0.2">
      <c r="A5" s="4" t="s">
        <v>3</v>
      </c>
      <c r="B5" s="34"/>
      <c r="C5" s="34"/>
    </row>
    <row r="6" spans="1:7" ht="12.75" x14ac:dyDescent="0.2">
      <c r="A6" s="4" t="s">
        <v>4</v>
      </c>
      <c r="B6" s="34"/>
      <c r="C6" s="34"/>
    </row>
    <row r="7" spans="1:7" x14ac:dyDescent="0.15">
      <c r="A7" s="2" t="s">
        <v>5</v>
      </c>
      <c r="B7" s="33">
        <v>201714062.37</v>
      </c>
      <c r="C7" s="33">
        <v>482600398.17000002</v>
      </c>
    </row>
    <row r="8" spans="1:7" x14ac:dyDescent="0.15">
      <c r="A8" s="2" t="s">
        <v>6</v>
      </c>
      <c r="B8" s="33">
        <v>0</v>
      </c>
      <c r="C8" s="33">
        <v>0</v>
      </c>
    </row>
    <row r="9" spans="1:7" x14ac:dyDescent="0.15">
      <c r="A9" s="2" t="s">
        <v>7</v>
      </c>
      <c r="B9" s="33">
        <v>4168680.9</v>
      </c>
      <c r="C9" s="33">
        <v>2121377.62</v>
      </c>
    </row>
    <row r="10" spans="1:7" x14ac:dyDescent="0.15">
      <c r="A10" s="2" t="s">
        <v>8</v>
      </c>
      <c r="B10" s="33">
        <v>67792677.319999993</v>
      </c>
      <c r="C10" s="33">
        <v>10296517.710000001</v>
      </c>
    </row>
    <row r="11" spans="1:7" x14ac:dyDescent="0.15">
      <c r="A11" s="2" t="s">
        <v>9</v>
      </c>
      <c r="B11" s="35">
        <v>3152679.73</v>
      </c>
      <c r="C11" s="35">
        <v>2328679.9900000002</v>
      </c>
    </row>
    <row r="12" spans="1:7" ht="12.75" x14ac:dyDescent="0.2">
      <c r="A12" s="4" t="s">
        <v>10</v>
      </c>
      <c r="B12" s="34">
        <f>SUM(B7:B11)</f>
        <v>276828100.32000005</v>
      </c>
      <c r="C12" s="34">
        <f>SUM(C7:C11)</f>
        <v>497346973.49000001</v>
      </c>
    </row>
    <row r="13" spans="1:7" x14ac:dyDescent="0.15">
      <c r="A13" s="2"/>
      <c r="B13" s="33"/>
      <c r="C13" s="33"/>
    </row>
    <row r="14" spans="1:7" x14ac:dyDescent="0.15">
      <c r="A14" s="2"/>
      <c r="B14" s="33"/>
      <c r="C14" s="33"/>
    </row>
    <row r="15" spans="1:7" ht="12.75" x14ac:dyDescent="0.2">
      <c r="A15" s="4" t="s">
        <v>11</v>
      </c>
      <c r="B15" s="34"/>
      <c r="C15" s="34"/>
    </row>
    <row r="16" spans="1:7" x14ac:dyDescent="0.15">
      <c r="A16" s="2" t="s">
        <v>12</v>
      </c>
      <c r="B16" s="33">
        <v>122035812.94</v>
      </c>
      <c r="C16" s="33">
        <v>121142571.42</v>
      </c>
      <c r="G16" s="13">
        <f>B16-C16</f>
        <v>893241.51999999583</v>
      </c>
    </row>
    <row r="17" spans="1:7" x14ac:dyDescent="0.15">
      <c r="A17" s="2" t="s">
        <v>13</v>
      </c>
      <c r="B17" s="33">
        <v>2494599.3199999998</v>
      </c>
      <c r="C17" s="33">
        <v>0</v>
      </c>
      <c r="G17" s="13">
        <f t="shared" ref="G17:G50" si="0">B17-C17</f>
        <v>2494599.3199999998</v>
      </c>
    </row>
    <row r="18" spans="1:7" x14ac:dyDescent="0.15">
      <c r="A18" s="2" t="s">
        <v>14</v>
      </c>
      <c r="B18" s="35">
        <v>1377081.59</v>
      </c>
      <c r="C18" s="35">
        <v>1377081.59</v>
      </c>
      <c r="G18" s="13">
        <f t="shared" si="0"/>
        <v>0</v>
      </c>
    </row>
    <row r="19" spans="1:7" ht="12.75" x14ac:dyDescent="0.2">
      <c r="A19" s="4" t="s">
        <v>15</v>
      </c>
      <c r="B19" s="34">
        <f>SUM(B16:B18)</f>
        <v>125907493.84999999</v>
      </c>
      <c r="C19" s="34">
        <f>SUM(C16:C18)</f>
        <v>122519653.01000001</v>
      </c>
      <c r="G19" s="13">
        <f t="shared" si="0"/>
        <v>3387840.8399999887</v>
      </c>
    </row>
    <row r="20" spans="1:7" x14ac:dyDescent="0.15">
      <c r="A20" s="2"/>
      <c r="B20" s="33"/>
      <c r="C20" s="33"/>
      <c r="G20" s="13"/>
    </row>
    <row r="21" spans="1:7" ht="12.75" x14ac:dyDescent="0.2">
      <c r="A21" s="4" t="s">
        <v>16</v>
      </c>
      <c r="B21" s="36">
        <f>+B19+B12</f>
        <v>402735594.17000008</v>
      </c>
      <c r="C21" s="36">
        <f>+C19+C12</f>
        <v>619866626.5</v>
      </c>
      <c r="G21" s="13">
        <f t="shared" si="0"/>
        <v>-217131032.32999992</v>
      </c>
    </row>
    <row r="22" spans="1:7" x14ac:dyDescent="0.15">
      <c r="A22" s="2"/>
      <c r="B22" s="33"/>
      <c r="C22" s="33"/>
      <c r="G22" s="13"/>
    </row>
    <row r="23" spans="1:7" x14ac:dyDescent="0.15">
      <c r="A23" s="2"/>
      <c r="B23" s="33"/>
      <c r="C23" s="33"/>
      <c r="G23" s="13"/>
    </row>
    <row r="24" spans="1:7" ht="12.75" x14ac:dyDescent="0.2">
      <c r="A24" s="4" t="s">
        <v>17</v>
      </c>
      <c r="B24" s="34"/>
      <c r="C24" s="34"/>
      <c r="G24" s="13"/>
    </row>
    <row r="25" spans="1:7" x14ac:dyDescent="0.15">
      <c r="A25" s="2"/>
      <c r="B25" s="33"/>
      <c r="C25" s="33"/>
      <c r="G25" s="13"/>
    </row>
    <row r="26" spans="1:7" ht="12.75" x14ac:dyDescent="0.2">
      <c r="A26" s="4" t="s">
        <v>18</v>
      </c>
      <c r="B26" s="34"/>
      <c r="C26" s="34"/>
      <c r="G26" s="13"/>
    </row>
    <row r="27" spans="1:7" x14ac:dyDescent="0.15">
      <c r="A27" s="2" t="s">
        <v>19</v>
      </c>
      <c r="B27" s="33">
        <v>0</v>
      </c>
      <c r="C27" s="33">
        <v>0</v>
      </c>
      <c r="G27" s="13">
        <f t="shared" si="0"/>
        <v>0</v>
      </c>
    </row>
    <row r="28" spans="1:7" x14ac:dyDescent="0.15">
      <c r="A28" s="2" t="s">
        <v>20</v>
      </c>
      <c r="B28" s="33">
        <v>30927021.390000001</v>
      </c>
      <c r="C28" s="33">
        <v>4768104.6100000003</v>
      </c>
      <c r="G28" s="13">
        <f t="shared" si="0"/>
        <v>26158916.780000001</v>
      </c>
    </row>
    <row r="29" spans="1:7" x14ac:dyDescent="0.15">
      <c r="A29" s="2" t="s">
        <v>21</v>
      </c>
      <c r="B29" s="33">
        <v>0</v>
      </c>
      <c r="C29" s="33">
        <v>0</v>
      </c>
      <c r="G29" s="13">
        <f t="shared" si="0"/>
        <v>0</v>
      </c>
    </row>
    <row r="30" spans="1:7" x14ac:dyDescent="0.15">
      <c r="A30" s="2" t="s">
        <v>22</v>
      </c>
      <c r="B30" s="33">
        <v>0</v>
      </c>
      <c r="C30" s="33">
        <v>0</v>
      </c>
      <c r="G30" s="13">
        <f t="shared" si="0"/>
        <v>0</v>
      </c>
    </row>
    <row r="31" spans="1:7" x14ac:dyDescent="0.15">
      <c r="A31" s="2" t="s">
        <v>23</v>
      </c>
      <c r="B31" s="33">
        <v>4197102.68</v>
      </c>
      <c r="C31" s="33">
        <v>208505047.81</v>
      </c>
      <c r="G31" s="13">
        <f t="shared" si="0"/>
        <v>-204307945.13</v>
      </c>
    </row>
    <row r="32" spans="1:7" x14ac:dyDescent="0.15">
      <c r="A32" s="2" t="s">
        <v>24</v>
      </c>
      <c r="B32" s="33">
        <v>0</v>
      </c>
      <c r="C32" s="33">
        <v>0</v>
      </c>
      <c r="G32" s="13">
        <f t="shared" si="0"/>
        <v>0</v>
      </c>
    </row>
    <row r="33" spans="1:7" x14ac:dyDescent="0.15">
      <c r="A33" s="2" t="s">
        <v>25</v>
      </c>
      <c r="B33" s="33">
        <v>0</v>
      </c>
      <c r="C33" s="33">
        <v>0</v>
      </c>
      <c r="G33" s="13">
        <f t="shared" si="0"/>
        <v>0</v>
      </c>
    </row>
    <row r="34" spans="1:7" x14ac:dyDescent="0.15">
      <c r="A34" s="2" t="s">
        <v>26</v>
      </c>
      <c r="B34" s="35">
        <v>-0.01</v>
      </c>
      <c r="C34" s="35">
        <v>719291.78</v>
      </c>
      <c r="G34" s="13">
        <f t="shared" si="0"/>
        <v>-719291.79</v>
      </c>
    </row>
    <row r="35" spans="1:7" ht="12.75" x14ac:dyDescent="0.2">
      <c r="A35" s="4" t="s">
        <v>27</v>
      </c>
      <c r="B35" s="34">
        <f>SUM(B27:B34)</f>
        <v>35124124.060000002</v>
      </c>
      <c r="C35" s="34">
        <f>SUM(C27:C34)</f>
        <v>213992444.20000002</v>
      </c>
      <c r="G35" s="13">
        <f t="shared" si="0"/>
        <v>-178868320.14000002</v>
      </c>
    </row>
    <row r="36" spans="1:7" x14ac:dyDescent="0.15">
      <c r="A36" s="2"/>
      <c r="B36" s="33"/>
      <c r="C36" s="33"/>
      <c r="G36" s="13"/>
    </row>
    <row r="37" spans="1:7" ht="12.75" x14ac:dyDescent="0.2">
      <c r="A37" s="4" t="s">
        <v>28</v>
      </c>
      <c r="B37" s="34"/>
      <c r="C37" s="34"/>
      <c r="G37" s="13"/>
    </row>
    <row r="38" spans="1:7" x14ac:dyDescent="0.15">
      <c r="A38" s="2" t="s">
        <v>29</v>
      </c>
      <c r="B38" s="33">
        <v>0</v>
      </c>
      <c r="C38" s="33">
        <v>0</v>
      </c>
      <c r="G38" s="13">
        <f t="shared" si="0"/>
        <v>0</v>
      </c>
    </row>
    <row r="39" spans="1:7" x14ac:dyDescent="0.15">
      <c r="A39" s="2" t="s">
        <v>30</v>
      </c>
      <c r="B39" s="35">
        <v>162162</v>
      </c>
      <c r="C39" s="35">
        <v>0</v>
      </c>
      <c r="G39" s="13">
        <f t="shared" si="0"/>
        <v>162162</v>
      </c>
    </row>
    <row r="40" spans="1:7" ht="12.75" x14ac:dyDescent="0.2">
      <c r="A40" s="4" t="s">
        <v>31</v>
      </c>
      <c r="B40" s="34">
        <f>SUM(B38:B39)</f>
        <v>162162</v>
      </c>
      <c r="C40" s="34">
        <f>SUM(C38:C39)</f>
        <v>0</v>
      </c>
      <c r="G40" s="13">
        <f t="shared" si="0"/>
        <v>162162</v>
      </c>
    </row>
    <row r="41" spans="1:7" x14ac:dyDescent="0.15">
      <c r="A41" s="2"/>
      <c r="B41" s="33"/>
      <c r="C41" s="33"/>
      <c r="G41" s="13"/>
    </row>
    <row r="42" spans="1:7" ht="12.75" x14ac:dyDescent="0.2">
      <c r="A42" s="4" t="s">
        <v>32</v>
      </c>
      <c r="B42" s="34">
        <f>+B40+B35</f>
        <v>35286286.060000002</v>
      </c>
      <c r="C42" s="34">
        <f>+C40+C35</f>
        <v>213992444.20000002</v>
      </c>
      <c r="G42" s="13">
        <f t="shared" si="0"/>
        <v>-178706158.14000002</v>
      </c>
    </row>
    <row r="43" spans="1:7" x14ac:dyDescent="0.15">
      <c r="A43" s="2"/>
      <c r="B43" s="33"/>
      <c r="C43" s="33"/>
      <c r="G43" s="13"/>
    </row>
    <row r="44" spans="1:7" x14ac:dyDescent="0.15">
      <c r="A44" s="2"/>
      <c r="B44" s="33"/>
      <c r="C44" s="33"/>
      <c r="G44" s="13"/>
    </row>
    <row r="45" spans="1:7" ht="12.75" x14ac:dyDescent="0.2">
      <c r="A45" s="4" t="s">
        <v>33</v>
      </c>
      <c r="B45" s="34"/>
      <c r="C45" s="34"/>
      <c r="G45" s="13"/>
    </row>
    <row r="46" spans="1:7" x14ac:dyDescent="0.15">
      <c r="A46" s="2" t="s">
        <v>34</v>
      </c>
      <c r="B46" s="33">
        <v>371755919.66000003</v>
      </c>
      <c r="C46" s="33">
        <v>405874182.30000001</v>
      </c>
      <c r="G46" s="13">
        <f t="shared" si="0"/>
        <v>-34118262.639999986</v>
      </c>
    </row>
    <row r="47" spans="1:7" x14ac:dyDescent="0.15">
      <c r="A47" s="2" t="s">
        <v>35</v>
      </c>
      <c r="B47" s="35">
        <v>-4306611.55</v>
      </c>
      <c r="C47" s="35"/>
      <c r="G47" s="13">
        <f t="shared" si="0"/>
        <v>-4306611.55</v>
      </c>
    </row>
    <row r="48" spans="1:7" ht="12.75" x14ac:dyDescent="0.2">
      <c r="A48" s="4" t="s">
        <v>36</v>
      </c>
      <c r="B48" s="37">
        <f>SUM(B46:B47)</f>
        <v>367449308.11000001</v>
      </c>
      <c r="C48" s="37">
        <f>SUM(C46:C47)</f>
        <v>405874182.30000001</v>
      </c>
      <c r="G48" s="13">
        <f t="shared" si="0"/>
        <v>-38424874.189999998</v>
      </c>
    </row>
    <row r="49" spans="1:7" x14ac:dyDescent="0.15">
      <c r="A49" s="2"/>
      <c r="B49" s="33"/>
      <c r="C49" s="33"/>
      <c r="G49" s="13"/>
    </row>
    <row r="50" spans="1:7" ht="12.75" x14ac:dyDescent="0.2">
      <c r="A50" s="4" t="s">
        <v>37</v>
      </c>
      <c r="B50" s="36">
        <f>+B48+B42</f>
        <v>402735594.17000002</v>
      </c>
      <c r="C50" s="36">
        <f>+C48+C42</f>
        <v>619866626.5</v>
      </c>
      <c r="G50" s="13">
        <f t="shared" si="0"/>
        <v>-217131032.32999998</v>
      </c>
    </row>
    <row r="51" spans="1:7" x14ac:dyDescent="0.15">
      <c r="A51" s="2"/>
      <c r="B51" s="33"/>
      <c r="C51" s="33"/>
    </row>
    <row r="52" spans="1:7" x14ac:dyDescent="0.15">
      <c r="A52" s="2"/>
      <c r="B52" s="33"/>
      <c r="C52" s="33"/>
    </row>
    <row r="53" spans="1:7" x14ac:dyDescent="0.15">
      <c r="A53" s="2"/>
      <c r="B53" s="33"/>
      <c r="C53" s="33"/>
    </row>
    <row r="54" spans="1:7" x14ac:dyDescent="0.15">
      <c r="A54" s="2"/>
      <c r="B54" s="33"/>
      <c r="C54" s="33"/>
    </row>
    <row r="55" spans="1:7" x14ac:dyDescent="0.15">
      <c r="A55" s="2"/>
      <c r="B55" s="33"/>
      <c r="C55" s="33"/>
    </row>
    <row r="56" spans="1:7" x14ac:dyDescent="0.15">
      <c r="A56" s="2"/>
      <c r="B56" s="33"/>
      <c r="C56" s="33"/>
    </row>
    <row r="57" spans="1:7" x14ac:dyDescent="0.15">
      <c r="A57" s="2"/>
      <c r="B57" s="33">
        <f>+B50-B21</f>
        <v>0</v>
      </c>
      <c r="C57" s="33">
        <f>+C50-C21</f>
        <v>0</v>
      </c>
    </row>
    <row r="58" spans="1:7" x14ac:dyDescent="0.15">
      <c r="A58" s="2"/>
      <c r="B58" s="33"/>
      <c r="C58" s="33"/>
    </row>
    <row r="59" spans="1:7" x14ac:dyDescent="0.15">
      <c r="A59" s="2"/>
      <c r="B59" s="33"/>
      <c r="C59" s="33"/>
    </row>
    <row r="60" spans="1:7" x14ac:dyDescent="0.15">
      <c r="A60" s="2"/>
      <c r="B60" s="33"/>
      <c r="C60" s="33"/>
    </row>
    <row r="61" spans="1:7" x14ac:dyDescent="0.15">
      <c r="A61" s="2"/>
      <c r="B61" s="33"/>
      <c r="C61" s="33"/>
    </row>
    <row r="62" spans="1:7" x14ac:dyDescent="0.15">
      <c r="A62" s="2"/>
      <c r="B62" s="33"/>
      <c r="C62" s="33"/>
    </row>
    <row r="63" spans="1:7" x14ac:dyDescent="0.15">
      <c r="A63" s="2"/>
      <c r="B63" s="33"/>
      <c r="C63" s="33"/>
    </row>
    <row r="64" spans="1:7" x14ac:dyDescent="0.15">
      <c r="A64" s="2"/>
      <c r="B64" s="33"/>
      <c r="C64" s="33"/>
    </row>
    <row r="65" spans="1:3" x14ac:dyDescent="0.15">
      <c r="A65" s="2"/>
      <c r="B65" s="33"/>
      <c r="C65" s="33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Balance General
Al 31/01/2022 y 31/01/2021
&amp;10Valores Expresados en RD$</oddHeader>
    <oddFooter>&amp;L&amp;10Miguel Rivera
Encargado Depto. de Contabilidad&amp;C&amp;10
Gerente General&amp;R&amp;10Juan Carlos Tejada M.
Director Financiero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zoomScaleNormal="100" workbookViewId="0">
      <selection activeCell="B4" sqref="B4"/>
    </sheetView>
  </sheetViews>
  <sheetFormatPr baseColWidth="10" defaultColWidth="9.33203125" defaultRowHeight="10.5" x14ac:dyDescent="0.15"/>
  <cols>
    <col min="1" max="1" width="59.33203125" style="14" customWidth="1"/>
    <col min="2" max="3" width="20.83203125" style="38" customWidth="1"/>
    <col min="4" max="16384" width="9.33203125" style="14"/>
  </cols>
  <sheetData>
    <row r="3" spans="1:3" ht="12.75" x14ac:dyDescent="0.2">
      <c r="A3" s="21" t="s">
        <v>0</v>
      </c>
      <c r="B3" s="39" t="s">
        <v>276</v>
      </c>
      <c r="C3" s="39" t="s">
        <v>230</v>
      </c>
    </row>
    <row r="4" spans="1:3" x14ac:dyDescent="0.15">
      <c r="A4" s="16"/>
      <c r="B4" s="40"/>
      <c r="C4" s="40"/>
    </row>
    <row r="5" spans="1:3" ht="12.75" x14ac:dyDescent="0.2">
      <c r="A5" s="17" t="s">
        <v>229</v>
      </c>
      <c r="B5" s="41"/>
      <c r="C5" s="41"/>
    </row>
    <row r="6" spans="1:3" ht="12.75" x14ac:dyDescent="0.2">
      <c r="A6" s="17" t="s">
        <v>228</v>
      </c>
      <c r="B6" s="41"/>
      <c r="C6" s="41"/>
    </row>
    <row r="7" spans="1:3" x14ac:dyDescent="0.15">
      <c r="A7" s="16" t="s">
        <v>227</v>
      </c>
      <c r="B7" s="40">
        <v>13571.13</v>
      </c>
      <c r="C7" s="40">
        <v>13571.13</v>
      </c>
    </row>
    <row r="8" spans="1:3" ht="12.75" x14ac:dyDescent="0.2">
      <c r="A8" s="20"/>
      <c r="B8" s="42"/>
      <c r="C8" s="42"/>
    </row>
    <row r="9" spans="1:3" ht="12.75" x14ac:dyDescent="0.2">
      <c r="A9" s="17" t="s">
        <v>226</v>
      </c>
      <c r="B9" s="41"/>
      <c r="C9" s="41"/>
    </row>
    <row r="10" spans="1:3" x14ac:dyDescent="0.15">
      <c r="A10" s="16" t="s">
        <v>225</v>
      </c>
      <c r="B10" s="40">
        <v>666000</v>
      </c>
      <c r="C10" s="40">
        <v>666000</v>
      </c>
    </row>
    <row r="11" spans="1:3" ht="12.75" x14ac:dyDescent="0.2">
      <c r="A11" s="17"/>
      <c r="B11" s="41"/>
      <c r="C11" s="41"/>
    </row>
    <row r="12" spans="1:3" ht="12.75" x14ac:dyDescent="0.2">
      <c r="A12" s="17" t="s">
        <v>224</v>
      </c>
      <c r="B12" s="41"/>
      <c r="C12" s="41"/>
    </row>
    <row r="13" spans="1:3" x14ac:dyDescent="0.15">
      <c r="A13" s="16" t="s">
        <v>223</v>
      </c>
      <c r="B13" s="40">
        <v>0</v>
      </c>
      <c r="C13" s="40">
        <v>0</v>
      </c>
    </row>
    <row r="14" spans="1:3" x14ac:dyDescent="0.15">
      <c r="A14" s="16" t="s">
        <v>222</v>
      </c>
      <c r="B14" s="40">
        <v>0</v>
      </c>
      <c r="C14" s="40">
        <v>0</v>
      </c>
    </row>
    <row r="15" spans="1:3" x14ac:dyDescent="0.15">
      <c r="A15" s="16" t="s">
        <v>221</v>
      </c>
      <c r="B15" s="40">
        <v>0</v>
      </c>
      <c r="C15" s="40">
        <v>0</v>
      </c>
    </row>
    <row r="16" spans="1:3" x14ac:dyDescent="0.15">
      <c r="A16" s="16" t="s">
        <v>220</v>
      </c>
      <c r="B16" s="40">
        <v>0</v>
      </c>
      <c r="C16" s="40">
        <v>0</v>
      </c>
    </row>
    <row r="17" spans="1:3" x14ac:dyDescent="0.15">
      <c r="A17" s="16" t="s">
        <v>219</v>
      </c>
      <c r="B17" s="40">
        <v>0</v>
      </c>
      <c r="C17" s="40">
        <v>0</v>
      </c>
    </row>
    <row r="18" spans="1:3" x14ac:dyDescent="0.15">
      <c r="A18" s="16"/>
      <c r="B18" s="43"/>
      <c r="C18" s="43"/>
    </row>
    <row r="19" spans="1:3" ht="12.75" x14ac:dyDescent="0.2">
      <c r="A19" s="17" t="s">
        <v>218</v>
      </c>
      <c r="B19" s="44">
        <v>679571.13</v>
      </c>
      <c r="C19" s="44">
        <v>679571.13</v>
      </c>
    </row>
    <row r="20" spans="1:3" x14ac:dyDescent="0.15">
      <c r="A20" s="16"/>
      <c r="B20" s="40"/>
      <c r="C20" s="40"/>
    </row>
    <row r="21" spans="1:3" x14ac:dyDescent="0.15">
      <c r="A21" s="16"/>
      <c r="B21" s="40"/>
      <c r="C21" s="40"/>
    </row>
    <row r="22" spans="1:3" ht="12.75" x14ac:dyDescent="0.2">
      <c r="A22" s="17" t="s">
        <v>217</v>
      </c>
      <c r="B22" s="41"/>
      <c r="C22" s="41"/>
    </row>
    <row r="23" spans="1:3" x14ac:dyDescent="0.15">
      <c r="A23" s="16" t="s">
        <v>216</v>
      </c>
      <c r="B23" s="40">
        <v>0</v>
      </c>
      <c r="C23" s="40">
        <v>0</v>
      </c>
    </row>
    <row r="24" spans="1:3" x14ac:dyDescent="0.15">
      <c r="A24" s="16" t="s">
        <v>215</v>
      </c>
      <c r="B24" s="40">
        <v>3357621.2</v>
      </c>
      <c r="C24" s="40">
        <v>3357621.2</v>
      </c>
    </row>
    <row r="25" spans="1:3" x14ac:dyDescent="0.15">
      <c r="A25" s="16" t="s">
        <v>214</v>
      </c>
      <c r="B25" s="40">
        <v>625677.34</v>
      </c>
      <c r="C25" s="40">
        <v>625677.34</v>
      </c>
    </row>
    <row r="26" spans="1:3" x14ac:dyDescent="0.15">
      <c r="A26" s="16" t="s">
        <v>213</v>
      </c>
      <c r="B26" s="40">
        <v>0</v>
      </c>
      <c r="C26" s="40">
        <v>0</v>
      </c>
    </row>
    <row r="27" spans="1:3" x14ac:dyDescent="0.15">
      <c r="A27" s="16" t="s">
        <v>212</v>
      </c>
      <c r="B27" s="40">
        <v>0</v>
      </c>
      <c r="C27" s="40">
        <v>0</v>
      </c>
    </row>
    <row r="28" spans="1:3" x14ac:dyDescent="0.15">
      <c r="A28" s="16" t="s">
        <v>211</v>
      </c>
      <c r="B28" s="40">
        <v>0</v>
      </c>
      <c r="C28" s="40">
        <v>0</v>
      </c>
    </row>
    <row r="29" spans="1:3" x14ac:dyDescent="0.15">
      <c r="A29" s="16"/>
      <c r="B29" s="43"/>
      <c r="C29" s="43"/>
    </row>
    <row r="30" spans="1:3" ht="12.75" x14ac:dyDescent="0.2">
      <c r="A30" s="17" t="s">
        <v>210</v>
      </c>
      <c r="B30" s="44">
        <v>3983298.54</v>
      </c>
      <c r="C30" s="44">
        <v>3983298.54</v>
      </c>
    </row>
    <row r="31" spans="1:3" x14ac:dyDescent="0.15">
      <c r="A31" s="16"/>
      <c r="B31" s="40"/>
      <c r="C31" s="40"/>
    </row>
    <row r="32" spans="1:3" x14ac:dyDescent="0.15">
      <c r="A32" s="16"/>
      <c r="B32" s="43"/>
      <c r="C32" s="43"/>
    </row>
    <row r="33" spans="1:3" ht="12.75" x14ac:dyDescent="0.2">
      <c r="A33" s="17" t="s">
        <v>209</v>
      </c>
      <c r="B33" s="41">
        <v>-3303727.41</v>
      </c>
      <c r="C33" s="41">
        <v>-3303727.41</v>
      </c>
    </row>
    <row r="34" spans="1:3" ht="12.75" x14ac:dyDescent="0.2">
      <c r="A34" s="17"/>
      <c r="B34" s="41"/>
      <c r="C34" s="41"/>
    </row>
    <row r="35" spans="1:3" ht="12.75" x14ac:dyDescent="0.2">
      <c r="A35" s="17" t="s">
        <v>208</v>
      </c>
      <c r="B35" s="44">
        <v>1002884.14</v>
      </c>
      <c r="C35" s="44">
        <v>1002884.14</v>
      </c>
    </row>
    <row r="36" spans="1:3" x14ac:dyDescent="0.15">
      <c r="A36" s="16"/>
      <c r="B36" s="40"/>
      <c r="C36" s="40"/>
    </row>
    <row r="37" spans="1:3" ht="13.5" thickBot="1" x14ac:dyDescent="0.25">
      <c r="A37" s="17" t="s">
        <v>207</v>
      </c>
      <c r="B37" s="45">
        <v>-4306611.55</v>
      </c>
      <c r="C37" s="45">
        <v>-4306611.55</v>
      </c>
    </row>
    <row r="38" spans="1:3" ht="11.25" thickTop="1" x14ac:dyDescent="0.15">
      <c r="A38" s="16"/>
      <c r="B38" s="40"/>
      <c r="C38" s="40"/>
    </row>
    <row r="39" spans="1:3" x14ac:dyDescent="0.15">
      <c r="A39" s="16"/>
      <c r="B39" s="40"/>
      <c r="C39" s="40"/>
    </row>
    <row r="40" spans="1:3" x14ac:dyDescent="0.15">
      <c r="A40" s="16"/>
      <c r="B40" s="40"/>
      <c r="C40" s="40"/>
    </row>
    <row r="41" spans="1:3" x14ac:dyDescent="0.15">
      <c r="A41" s="16"/>
      <c r="B41" s="40"/>
      <c r="C41" s="40"/>
    </row>
    <row r="42" spans="1:3" x14ac:dyDescent="0.15">
      <c r="A42" s="16"/>
      <c r="B42" s="40"/>
      <c r="C42" s="40"/>
    </row>
    <row r="43" spans="1:3" x14ac:dyDescent="0.15">
      <c r="A43" s="16"/>
      <c r="B43" s="40"/>
      <c r="C43" s="40"/>
    </row>
    <row r="44" spans="1:3" x14ac:dyDescent="0.15">
      <c r="A44" s="16"/>
      <c r="B44" s="40"/>
      <c r="C44" s="40"/>
    </row>
    <row r="45" spans="1:3" x14ac:dyDescent="0.15">
      <c r="A45" s="16"/>
      <c r="B45" s="40"/>
      <c r="C45" s="40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Resultado
Del 01/01/2022 Al 31/01/2022 
&amp;10Valores Expresados En RD$</oddHeader>
    <oddFooter>&amp;L&amp;10Miguel Rivera
Encargado Depto. de Contabilidad&amp;C&amp;10
Gerente General&amp;R&amp;10Juan Carlos Tejada M.
Director Financiero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7"/>
  <sheetViews>
    <sheetView zoomScaleNormal="100" workbookViewId="0">
      <selection activeCell="A44" sqref="A44"/>
    </sheetView>
  </sheetViews>
  <sheetFormatPr baseColWidth="10" defaultColWidth="9.33203125" defaultRowHeight="10.5" x14ac:dyDescent="0.15"/>
  <cols>
    <col min="1" max="1" width="86.33203125" style="14" customWidth="1"/>
    <col min="2" max="2" width="20.83203125" style="14" customWidth="1"/>
    <col min="3" max="16384" width="9.33203125" style="14"/>
  </cols>
  <sheetData>
    <row r="3" spans="1:2" x14ac:dyDescent="0.15">
      <c r="A3" s="27" t="s">
        <v>0</v>
      </c>
      <c r="B3" s="27"/>
    </row>
    <row r="4" spans="1:2" ht="12.75" x14ac:dyDescent="0.2">
      <c r="A4" s="17" t="s">
        <v>275</v>
      </c>
      <c r="B4" s="18"/>
    </row>
    <row r="5" spans="1:2" x14ac:dyDescent="0.15">
      <c r="A5" s="24" t="s">
        <v>253</v>
      </c>
      <c r="B5" s="23"/>
    </row>
    <row r="6" spans="1:2" x14ac:dyDescent="0.15">
      <c r="A6" s="16" t="s">
        <v>274</v>
      </c>
      <c r="B6" s="26">
        <v>13571.13</v>
      </c>
    </row>
    <row r="7" spans="1:2" x14ac:dyDescent="0.15">
      <c r="A7" s="16" t="s">
        <v>273</v>
      </c>
      <c r="B7" s="22">
        <v>666000</v>
      </c>
    </row>
    <row r="8" spans="1:2" x14ac:dyDescent="0.15">
      <c r="A8" s="16" t="s">
        <v>272</v>
      </c>
      <c r="B8" s="22">
        <v>0</v>
      </c>
    </row>
    <row r="9" spans="1:2" x14ac:dyDescent="0.15">
      <c r="A9" s="16" t="s">
        <v>271</v>
      </c>
      <c r="B9" s="22">
        <v>0</v>
      </c>
    </row>
    <row r="10" spans="1:2" x14ac:dyDescent="0.15">
      <c r="A10" s="16" t="s">
        <v>270</v>
      </c>
      <c r="B10" s="22">
        <v>0</v>
      </c>
    </row>
    <row r="11" spans="1:2" x14ac:dyDescent="0.15">
      <c r="A11" s="16" t="s">
        <v>239</v>
      </c>
      <c r="B11" s="28">
        <v>0</v>
      </c>
    </row>
    <row r="12" spans="1:2" x14ac:dyDescent="0.15">
      <c r="A12" s="24" t="s">
        <v>249</v>
      </c>
      <c r="B12" s="25">
        <f>SUM(B6:B11)</f>
        <v>679571.13</v>
      </c>
    </row>
    <row r="13" spans="1:2" x14ac:dyDescent="0.15">
      <c r="A13" s="16"/>
      <c r="B13" s="15"/>
    </row>
    <row r="14" spans="1:2" x14ac:dyDescent="0.15">
      <c r="A14" s="24" t="s">
        <v>248</v>
      </c>
      <c r="B14" s="23"/>
    </row>
    <row r="15" spans="1:2" x14ac:dyDescent="0.15">
      <c r="A15" s="16" t="s">
        <v>269</v>
      </c>
      <c r="B15" s="22">
        <v>0</v>
      </c>
    </row>
    <row r="16" spans="1:2" x14ac:dyDescent="0.15">
      <c r="A16" s="16" t="s">
        <v>268</v>
      </c>
      <c r="B16" s="22">
        <v>0</v>
      </c>
    </row>
    <row r="17" spans="1:2" x14ac:dyDescent="0.15">
      <c r="A17" s="16" t="s">
        <v>267</v>
      </c>
      <c r="B17" s="22">
        <v>3983298.54</v>
      </c>
    </row>
    <row r="18" spans="1:2" x14ac:dyDescent="0.15">
      <c r="A18" s="16" t="s">
        <v>266</v>
      </c>
      <c r="B18" s="22">
        <v>0</v>
      </c>
    </row>
    <row r="19" spans="1:2" x14ac:dyDescent="0.15">
      <c r="A19" s="16" t="s">
        <v>265</v>
      </c>
      <c r="B19" s="22">
        <v>0</v>
      </c>
    </row>
    <row r="20" spans="1:2" x14ac:dyDescent="0.15">
      <c r="A20" s="16" t="s">
        <v>264</v>
      </c>
      <c r="B20" s="28">
        <v>0</v>
      </c>
    </row>
    <row r="21" spans="1:2" x14ac:dyDescent="0.15">
      <c r="A21" s="24" t="s">
        <v>245</v>
      </c>
      <c r="B21" s="25">
        <f>SUM(B15:B20)</f>
        <v>3983298.54</v>
      </c>
    </row>
    <row r="22" spans="1:2" x14ac:dyDescent="0.15">
      <c r="A22" s="24"/>
      <c r="B22" s="23"/>
    </row>
    <row r="23" spans="1:2" x14ac:dyDescent="0.15">
      <c r="A23" s="24" t="s">
        <v>263</v>
      </c>
      <c r="B23" s="29">
        <f>+B12-B21</f>
        <v>-3303727.41</v>
      </c>
    </row>
    <row r="24" spans="1:2" x14ac:dyDescent="0.15">
      <c r="A24" s="16"/>
      <c r="B24" s="15"/>
    </row>
    <row r="25" spans="1:2" ht="12.75" x14ac:dyDescent="0.2">
      <c r="A25" s="17" t="s">
        <v>262</v>
      </c>
      <c r="B25" s="18"/>
    </row>
    <row r="26" spans="1:2" x14ac:dyDescent="0.15">
      <c r="A26" s="24" t="s">
        <v>253</v>
      </c>
      <c r="B26" s="23"/>
    </row>
    <row r="27" spans="1:2" x14ac:dyDescent="0.15">
      <c r="A27" s="16" t="s">
        <v>238</v>
      </c>
      <c r="B27" s="22">
        <v>0</v>
      </c>
    </row>
    <row r="28" spans="1:2" x14ac:dyDescent="0.15">
      <c r="A28" s="16" t="s">
        <v>261</v>
      </c>
      <c r="B28" s="22">
        <v>0</v>
      </c>
    </row>
    <row r="29" spans="1:2" x14ac:dyDescent="0.15">
      <c r="A29" s="16" t="s">
        <v>259</v>
      </c>
      <c r="B29" s="28">
        <v>0</v>
      </c>
    </row>
    <row r="30" spans="1:2" x14ac:dyDescent="0.15">
      <c r="A30" s="24" t="s">
        <v>249</v>
      </c>
      <c r="B30" s="25">
        <f>SUM(B27:B29)</f>
        <v>0</v>
      </c>
    </row>
    <row r="31" spans="1:2" x14ac:dyDescent="0.15">
      <c r="A31" s="16"/>
      <c r="B31" s="15"/>
    </row>
    <row r="32" spans="1:2" x14ac:dyDescent="0.15">
      <c r="A32" s="24" t="s">
        <v>248</v>
      </c>
      <c r="B32" s="23"/>
    </row>
    <row r="33" spans="1:2" x14ac:dyDescent="0.15">
      <c r="A33" s="16" t="s">
        <v>260</v>
      </c>
      <c r="B33" s="22">
        <f>'Balance General-F'!G19+'Estado de Resultado-F'!C35</f>
        <v>4390724.9799999883</v>
      </c>
    </row>
    <row r="34" spans="1:2" x14ac:dyDescent="0.15">
      <c r="A34" s="16" t="s">
        <v>259</v>
      </c>
      <c r="B34" s="22">
        <f>-'Balance General-F'!G46+0.01</f>
        <v>34118262.649999984</v>
      </c>
    </row>
    <row r="35" spans="1:2" x14ac:dyDescent="0.15">
      <c r="A35" s="16" t="s">
        <v>258</v>
      </c>
      <c r="B35" s="22">
        <v>57496159.609999999</v>
      </c>
    </row>
    <row r="36" spans="1:2" x14ac:dyDescent="0.15">
      <c r="A36" s="16" t="s">
        <v>257</v>
      </c>
      <c r="B36" s="22">
        <v>2047303.28</v>
      </c>
    </row>
    <row r="37" spans="1:2" x14ac:dyDescent="0.15">
      <c r="A37" s="16" t="s">
        <v>256</v>
      </c>
      <c r="B37" s="22">
        <v>823999.74</v>
      </c>
    </row>
    <row r="38" spans="1:2" x14ac:dyDescent="0.15">
      <c r="A38" s="16" t="s">
        <v>247</v>
      </c>
      <c r="B38" s="28">
        <v>0</v>
      </c>
    </row>
    <row r="39" spans="1:2" x14ac:dyDescent="0.15">
      <c r="A39" s="24" t="s">
        <v>245</v>
      </c>
      <c r="B39" s="25">
        <f>SUM(B33:B38)</f>
        <v>98876450.259999976</v>
      </c>
    </row>
    <row r="40" spans="1:2" x14ac:dyDescent="0.15">
      <c r="A40" s="16"/>
      <c r="B40" s="15"/>
    </row>
    <row r="41" spans="1:2" x14ac:dyDescent="0.15">
      <c r="A41" s="24" t="s">
        <v>255</v>
      </c>
      <c r="B41" s="29">
        <f>+B30-B39</f>
        <v>-98876450.259999976</v>
      </c>
    </row>
    <row r="42" spans="1:2" x14ac:dyDescent="0.15">
      <c r="A42" s="24"/>
      <c r="B42" s="23"/>
    </row>
    <row r="43" spans="1:2" ht="12.75" x14ac:dyDescent="0.2">
      <c r="A43" s="17" t="s">
        <v>254</v>
      </c>
      <c r="B43" s="18"/>
    </row>
    <row r="44" spans="1:2" x14ac:dyDescent="0.15">
      <c r="A44" s="24" t="s">
        <v>253</v>
      </c>
      <c r="B44" s="23"/>
    </row>
    <row r="45" spans="1:2" x14ac:dyDescent="0.15">
      <c r="A45" s="16" t="s">
        <v>252</v>
      </c>
      <c r="B45" s="22">
        <v>0</v>
      </c>
    </row>
    <row r="46" spans="1:2" x14ac:dyDescent="0.15">
      <c r="A46" s="16" t="s">
        <v>251</v>
      </c>
      <c r="B46" s="22">
        <v>0</v>
      </c>
    </row>
    <row r="47" spans="1:2" x14ac:dyDescent="0.15">
      <c r="A47" s="16" t="s">
        <v>250</v>
      </c>
      <c r="B47" s="28">
        <v>162162</v>
      </c>
    </row>
    <row r="48" spans="1:2" x14ac:dyDescent="0.15">
      <c r="A48" s="24" t="s">
        <v>249</v>
      </c>
      <c r="B48" s="25">
        <f>SUM(B45:B47)</f>
        <v>162162</v>
      </c>
    </row>
    <row r="49" spans="1:2" x14ac:dyDescent="0.15">
      <c r="A49" s="24"/>
      <c r="B49" s="23"/>
    </row>
    <row r="50" spans="1:2" x14ac:dyDescent="0.15">
      <c r="A50" s="24" t="s">
        <v>248</v>
      </c>
      <c r="B50" s="23"/>
    </row>
    <row r="51" spans="1:2" x14ac:dyDescent="0.15">
      <c r="A51" s="16" t="s">
        <v>247</v>
      </c>
      <c r="B51" s="22">
        <v>0</v>
      </c>
    </row>
    <row r="52" spans="1:2" x14ac:dyDescent="0.15">
      <c r="A52" s="16" t="s">
        <v>246</v>
      </c>
      <c r="B52" s="22">
        <v>0</v>
      </c>
    </row>
    <row r="53" spans="1:2" x14ac:dyDescent="0.15">
      <c r="A53" s="16" t="s">
        <v>233</v>
      </c>
      <c r="B53" s="28">
        <v>178868320.13</v>
      </c>
    </row>
    <row r="54" spans="1:2" x14ac:dyDescent="0.15">
      <c r="A54" s="24" t="s">
        <v>245</v>
      </c>
      <c r="B54" s="25">
        <f>SUM(B51:B53)</f>
        <v>178868320.13</v>
      </c>
    </row>
    <row r="55" spans="1:2" x14ac:dyDescent="0.15">
      <c r="A55" s="16"/>
      <c r="B55" s="15"/>
    </row>
    <row r="56" spans="1:2" x14ac:dyDescent="0.15">
      <c r="A56" s="24" t="s">
        <v>244</v>
      </c>
      <c r="B56" s="29">
        <f>+B48-B54</f>
        <v>-178706158.13</v>
      </c>
    </row>
    <row r="57" spans="1:2" ht="12.75" x14ac:dyDescent="0.2">
      <c r="A57" s="20"/>
      <c r="B57" s="19"/>
    </row>
    <row r="58" spans="1:2" ht="11.25" thickBot="1" x14ac:dyDescent="0.2">
      <c r="A58" s="24" t="s">
        <v>243</v>
      </c>
      <c r="B58" s="30">
        <f>+B56+B41+B23</f>
        <v>-280886335.80000001</v>
      </c>
    </row>
    <row r="59" spans="1:2" ht="11.25" thickTop="1" x14ac:dyDescent="0.15">
      <c r="A59" s="16"/>
      <c r="B59" s="15"/>
    </row>
    <row r="60" spans="1:2" x14ac:dyDescent="0.15">
      <c r="A60" s="24" t="s">
        <v>242</v>
      </c>
      <c r="B60" s="23">
        <f>'Balance General-F'!C7</f>
        <v>482600398.17000002</v>
      </c>
    </row>
    <row r="61" spans="1:2" x14ac:dyDescent="0.15">
      <c r="A61" s="24" t="s">
        <v>232</v>
      </c>
      <c r="B61" s="31">
        <f>'Balance General-F'!B7</f>
        <v>201714062.37</v>
      </c>
    </row>
    <row r="62" spans="1:2" x14ac:dyDescent="0.15">
      <c r="A62" s="16"/>
      <c r="B62" s="15"/>
    </row>
    <row r="63" spans="1:2" ht="11.25" thickBot="1" x14ac:dyDescent="0.2">
      <c r="A63" s="24" t="s">
        <v>241</v>
      </c>
      <c r="B63" s="30">
        <f>B61-B60</f>
        <v>-280886335.80000001</v>
      </c>
    </row>
    <row r="64" spans="1:2" ht="11.25" thickTop="1" x14ac:dyDescent="0.15">
      <c r="A64" s="24"/>
      <c r="B64" s="23"/>
    </row>
    <row r="65" spans="1:2" x14ac:dyDescent="0.15">
      <c r="A65" s="24"/>
      <c r="B65" s="23"/>
    </row>
    <row r="66" spans="1:2" x14ac:dyDescent="0.15">
      <c r="A66" s="24"/>
      <c r="B66" s="23"/>
    </row>
    <row r="67" spans="1:2" hidden="1" x14ac:dyDescent="0.15">
      <c r="A67" s="16" t="s">
        <v>240</v>
      </c>
      <c r="B67" s="22">
        <v>-162162</v>
      </c>
    </row>
    <row r="68" spans="1:2" hidden="1" x14ac:dyDescent="0.15">
      <c r="A68" s="16" t="s">
        <v>239</v>
      </c>
      <c r="B68" s="22">
        <v>4168680.9</v>
      </c>
    </row>
    <row r="69" spans="1:2" hidden="1" x14ac:dyDescent="0.15">
      <c r="A69" s="16" t="s">
        <v>238</v>
      </c>
      <c r="B69" s="22">
        <v>67792677.319999993</v>
      </c>
    </row>
    <row r="70" spans="1:2" hidden="1" x14ac:dyDescent="0.15">
      <c r="A70" s="16" t="s">
        <v>237</v>
      </c>
      <c r="B70" s="22">
        <v>3152679.73</v>
      </c>
    </row>
    <row r="71" spans="1:2" hidden="1" x14ac:dyDescent="0.15">
      <c r="A71" s="16" t="s">
        <v>236</v>
      </c>
      <c r="B71" s="22">
        <v>-371755919.66000003</v>
      </c>
    </row>
    <row r="72" spans="1:2" hidden="1" x14ac:dyDescent="0.15">
      <c r="A72" s="16" t="s">
        <v>235</v>
      </c>
      <c r="B72" s="22">
        <v>0</v>
      </c>
    </row>
    <row r="73" spans="1:2" hidden="1" x14ac:dyDescent="0.15">
      <c r="A73" s="16" t="s">
        <v>234</v>
      </c>
      <c r="B73" s="22">
        <v>3871680.91</v>
      </c>
    </row>
    <row r="74" spans="1:2" hidden="1" x14ac:dyDescent="0.15">
      <c r="A74" s="16" t="s">
        <v>233</v>
      </c>
      <c r="B74" s="22">
        <v>-35124124.07</v>
      </c>
    </row>
    <row r="75" spans="1:2" hidden="1" x14ac:dyDescent="0.15">
      <c r="A75" s="16" t="s">
        <v>232</v>
      </c>
      <c r="B75" s="22">
        <v>201714062.37</v>
      </c>
    </row>
    <row r="76" spans="1:2" hidden="1" x14ac:dyDescent="0.15">
      <c r="A76" s="16" t="s">
        <v>208</v>
      </c>
      <c r="B76" s="22">
        <v>1002884.14</v>
      </c>
    </row>
    <row r="77" spans="1:2" hidden="1" x14ac:dyDescent="0.15">
      <c r="A77" s="16" t="s">
        <v>231</v>
      </c>
      <c r="B77" s="22">
        <v>126910377.98999999</v>
      </c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Flujo de Efectivo
&amp;10Al 31/01/2022
Valores Expresados en RD$</oddHeader>
    <oddFooter>&amp;L&amp;10Miguel Rivera&amp;"Microsoft Sans Serif,Negrita"&amp;K000000
&amp;"Microsoft Sans Serif,Normal"Encargado Depto. de Contabilidad&amp;C&amp;10&amp;K000000
Gerencia General&amp;R&amp;10Juan Carlos Tejada M.
Director Financiero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3"/>
  <sheetViews>
    <sheetView tabSelected="1" view="pageLayout" workbookViewId="0"/>
  </sheetViews>
  <sheetFormatPr baseColWidth="10" defaultColWidth="9.33203125" defaultRowHeight="10.5" x14ac:dyDescent="0.15"/>
  <cols>
    <col min="1" max="1" width="50.83203125" customWidth="1"/>
    <col min="2" max="3" width="18.83203125" customWidth="1"/>
  </cols>
  <sheetData>
    <row r="2" spans="1:3" ht="12.75" x14ac:dyDescent="0.2">
      <c r="A2" s="1" t="s">
        <v>0</v>
      </c>
      <c r="B2" s="1" t="s">
        <v>1</v>
      </c>
      <c r="C2" s="1" t="s">
        <v>2</v>
      </c>
    </row>
    <row r="3" spans="1:3" x14ac:dyDescent="0.15">
      <c r="A3" s="2"/>
      <c r="B3" s="3"/>
      <c r="C3" s="3"/>
    </row>
    <row r="4" spans="1:3" ht="12.75" x14ac:dyDescent="0.2">
      <c r="A4" s="4" t="s">
        <v>3</v>
      </c>
      <c r="B4" s="5"/>
      <c r="C4" s="5"/>
    </row>
    <row r="5" spans="1:3" ht="12.75" x14ac:dyDescent="0.2">
      <c r="A5" s="4" t="s">
        <v>4</v>
      </c>
      <c r="B5" s="5"/>
      <c r="C5" s="5"/>
    </row>
    <row r="6" spans="1:3" x14ac:dyDescent="0.15">
      <c r="A6" s="2"/>
      <c r="B6" s="3"/>
      <c r="C6" s="3"/>
    </row>
    <row r="7" spans="1:3" x14ac:dyDescent="0.15">
      <c r="A7" s="47" t="s">
        <v>38</v>
      </c>
      <c r="B7" s="48"/>
      <c r="C7" s="48"/>
    </row>
    <row r="8" spans="1:3" x14ac:dyDescent="0.15">
      <c r="A8" s="2" t="s">
        <v>39</v>
      </c>
      <c r="B8" s="6">
        <v>0</v>
      </c>
      <c r="C8" s="6">
        <v>0</v>
      </c>
    </row>
    <row r="9" spans="1:3" x14ac:dyDescent="0.15">
      <c r="A9" s="2" t="s">
        <v>40</v>
      </c>
      <c r="B9" s="6">
        <v>30000</v>
      </c>
      <c r="C9" s="6">
        <v>20000</v>
      </c>
    </row>
    <row r="10" spans="1:3" x14ac:dyDescent="0.15">
      <c r="A10" s="2" t="s">
        <v>41</v>
      </c>
      <c r="B10" s="6">
        <v>10000</v>
      </c>
      <c r="C10" s="6">
        <v>10000</v>
      </c>
    </row>
    <row r="11" spans="1:3" x14ac:dyDescent="0.15">
      <c r="A11" s="2" t="s">
        <v>42</v>
      </c>
      <c r="B11" s="6">
        <v>6500</v>
      </c>
      <c r="C11" s="6">
        <v>6500</v>
      </c>
    </row>
    <row r="12" spans="1:3" x14ac:dyDescent="0.15">
      <c r="A12" s="2" t="s">
        <v>43</v>
      </c>
      <c r="B12" s="6">
        <v>6500</v>
      </c>
      <c r="C12" s="6">
        <v>6500</v>
      </c>
    </row>
    <row r="13" spans="1:3" x14ac:dyDescent="0.15">
      <c r="A13" s="2" t="s">
        <v>44</v>
      </c>
      <c r="B13" s="6">
        <v>0</v>
      </c>
      <c r="C13" s="6">
        <v>0</v>
      </c>
    </row>
    <row r="14" spans="1:3" x14ac:dyDescent="0.15">
      <c r="A14" s="2" t="s">
        <v>45</v>
      </c>
      <c r="B14" s="6">
        <v>63510.3</v>
      </c>
      <c r="C14" s="6">
        <v>72405.3</v>
      </c>
    </row>
    <row r="15" spans="1:3" x14ac:dyDescent="0.15">
      <c r="A15" s="2" t="s">
        <v>46</v>
      </c>
      <c r="B15" s="6">
        <v>24433515.57</v>
      </c>
      <c r="C15" s="6">
        <v>19460830.41</v>
      </c>
    </row>
    <row r="16" spans="1:3" x14ac:dyDescent="0.15">
      <c r="A16" s="2" t="s">
        <v>47</v>
      </c>
      <c r="B16" s="6">
        <v>0</v>
      </c>
      <c r="C16" s="6">
        <v>25069012.670000002</v>
      </c>
    </row>
    <row r="17" spans="1:3" x14ac:dyDescent="0.15">
      <c r="A17" s="2" t="s">
        <v>48</v>
      </c>
      <c r="B17" s="6">
        <v>177164036.5</v>
      </c>
      <c r="C17" s="6">
        <v>437955149.79000002</v>
      </c>
    </row>
    <row r="18" spans="1:3" x14ac:dyDescent="0.15">
      <c r="A18" s="2" t="s">
        <v>49</v>
      </c>
      <c r="B18" s="6">
        <v>0</v>
      </c>
      <c r="C18" s="6">
        <v>0</v>
      </c>
    </row>
    <row r="19" spans="1:3" x14ac:dyDescent="0.15">
      <c r="A19" s="2" t="s">
        <v>50</v>
      </c>
      <c r="B19" s="6">
        <v>0</v>
      </c>
      <c r="C19" s="6">
        <v>0</v>
      </c>
    </row>
    <row r="20" spans="1:3" x14ac:dyDescent="0.15">
      <c r="A20" s="2"/>
      <c r="B20" s="10"/>
      <c r="C20" s="10"/>
    </row>
    <row r="21" spans="1:3" x14ac:dyDescent="0.15">
      <c r="A21" s="2" t="s">
        <v>51</v>
      </c>
      <c r="B21" s="6">
        <v>201714062.37</v>
      </c>
      <c r="C21" s="6">
        <v>482600398.17000002</v>
      </c>
    </row>
    <row r="22" spans="1:3" x14ac:dyDescent="0.15">
      <c r="A22" s="2"/>
      <c r="B22" s="3"/>
      <c r="C22" s="3"/>
    </row>
    <row r="23" spans="1:3" x14ac:dyDescent="0.15">
      <c r="A23" s="47" t="s">
        <v>52</v>
      </c>
      <c r="B23" s="48"/>
      <c r="C23" s="48"/>
    </row>
    <row r="24" spans="1:3" x14ac:dyDescent="0.15">
      <c r="A24" s="2" t="s">
        <v>53</v>
      </c>
      <c r="B24" s="6">
        <v>0</v>
      </c>
      <c r="C24" s="6">
        <v>0</v>
      </c>
    </row>
    <row r="25" spans="1:3" x14ac:dyDescent="0.15">
      <c r="A25" s="2" t="s">
        <v>54</v>
      </c>
      <c r="B25" s="6">
        <v>0</v>
      </c>
      <c r="C25" s="6">
        <v>0</v>
      </c>
    </row>
    <row r="26" spans="1:3" x14ac:dyDescent="0.15">
      <c r="A26" s="2"/>
      <c r="B26" s="10"/>
      <c r="C26" s="10"/>
    </row>
    <row r="27" spans="1:3" x14ac:dyDescent="0.15">
      <c r="A27" s="2" t="s">
        <v>55</v>
      </c>
      <c r="B27" s="6">
        <v>0</v>
      </c>
      <c r="C27" s="6">
        <v>0</v>
      </c>
    </row>
    <row r="28" spans="1:3" x14ac:dyDescent="0.15">
      <c r="A28" s="2"/>
      <c r="B28" s="3"/>
      <c r="C28" s="3"/>
    </row>
    <row r="29" spans="1:3" x14ac:dyDescent="0.15">
      <c r="A29" s="47" t="s">
        <v>56</v>
      </c>
      <c r="B29" s="48"/>
      <c r="C29" s="48"/>
    </row>
    <row r="30" spans="1:3" x14ac:dyDescent="0.15">
      <c r="A30" s="2" t="s">
        <v>57</v>
      </c>
      <c r="B30" s="6">
        <v>0</v>
      </c>
      <c r="C30" s="6">
        <v>0</v>
      </c>
    </row>
    <row r="31" spans="1:3" x14ac:dyDescent="0.15">
      <c r="A31" s="2" t="s">
        <v>58</v>
      </c>
      <c r="B31" s="6">
        <v>0</v>
      </c>
      <c r="C31" s="6">
        <v>-9816.7000000000007</v>
      </c>
    </row>
    <row r="32" spans="1:3" x14ac:dyDescent="0.15">
      <c r="A32" s="2" t="s">
        <v>59</v>
      </c>
      <c r="B32" s="6">
        <v>0</v>
      </c>
      <c r="C32" s="6">
        <v>0</v>
      </c>
    </row>
    <row r="33" spans="1:3" x14ac:dyDescent="0.15">
      <c r="A33" s="2" t="s">
        <v>60</v>
      </c>
      <c r="B33" s="6">
        <v>1290396.58</v>
      </c>
      <c r="C33" s="6">
        <v>0</v>
      </c>
    </row>
    <row r="34" spans="1:3" x14ac:dyDescent="0.15">
      <c r="A34" s="2" t="s">
        <v>61</v>
      </c>
      <c r="B34" s="6">
        <v>0</v>
      </c>
      <c r="C34" s="6">
        <v>0</v>
      </c>
    </row>
    <row r="35" spans="1:3" x14ac:dyDescent="0.15">
      <c r="A35" s="2" t="s">
        <v>62</v>
      </c>
      <c r="B35" s="6">
        <v>2832000</v>
      </c>
      <c r="C35" s="6">
        <v>2084910</v>
      </c>
    </row>
    <row r="36" spans="1:3" x14ac:dyDescent="0.15">
      <c r="A36" s="2" t="s">
        <v>63</v>
      </c>
      <c r="B36" s="6">
        <v>46284.32</v>
      </c>
      <c r="C36" s="6">
        <v>46284.32</v>
      </c>
    </row>
    <row r="37" spans="1:3" x14ac:dyDescent="0.15">
      <c r="A37" s="2"/>
      <c r="B37" s="10"/>
      <c r="C37" s="10"/>
    </row>
    <row r="38" spans="1:3" x14ac:dyDescent="0.15">
      <c r="A38" s="2" t="s">
        <v>64</v>
      </c>
      <c r="B38" s="6">
        <v>4168680.9</v>
      </c>
      <c r="C38" s="6">
        <v>2121377.62</v>
      </c>
    </row>
    <row r="39" spans="1:3" x14ac:dyDescent="0.15">
      <c r="A39" s="2"/>
      <c r="B39" s="3"/>
      <c r="C39" s="3"/>
    </row>
    <row r="40" spans="1:3" x14ac:dyDescent="0.15">
      <c r="A40" s="47" t="s">
        <v>65</v>
      </c>
      <c r="B40" s="48"/>
      <c r="C40" s="48"/>
    </row>
    <row r="41" spans="1:3" x14ac:dyDescent="0.15">
      <c r="A41" s="2" t="s">
        <v>66</v>
      </c>
      <c r="B41" s="6">
        <v>3506.67</v>
      </c>
      <c r="C41" s="6">
        <v>3506.67</v>
      </c>
    </row>
    <row r="42" spans="1:3" x14ac:dyDescent="0.15">
      <c r="A42" s="2" t="s">
        <v>67</v>
      </c>
      <c r="B42" s="6">
        <v>66541349.770000003</v>
      </c>
      <c r="C42" s="6">
        <v>6791349.7699999996</v>
      </c>
    </row>
    <row r="43" spans="1:3" x14ac:dyDescent="0.15">
      <c r="A43" s="2" t="s">
        <v>68</v>
      </c>
      <c r="B43" s="6">
        <v>99728.21</v>
      </c>
      <c r="C43" s="6">
        <v>131223.76</v>
      </c>
    </row>
    <row r="44" spans="1:3" x14ac:dyDescent="0.15">
      <c r="A44" s="2" t="s">
        <v>69</v>
      </c>
      <c r="B44" s="6">
        <v>24132.45</v>
      </c>
      <c r="C44" s="6">
        <v>87103.55</v>
      </c>
    </row>
    <row r="45" spans="1:3" x14ac:dyDescent="0.15">
      <c r="A45" s="2" t="s">
        <v>70</v>
      </c>
      <c r="B45" s="6">
        <v>384000</v>
      </c>
      <c r="C45" s="6">
        <v>951900</v>
      </c>
    </row>
    <row r="46" spans="1:3" x14ac:dyDescent="0.15">
      <c r="A46" s="2" t="s">
        <v>71</v>
      </c>
      <c r="B46" s="6">
        <v>739960.22</v>
      </c>
      <c r="C46" s="6">
        <v>2331433.96</v>
      </c>
    </row>
    <row r="47" spans="1:3" x14ac:dyDescent="0.15">
      <c r="A47" s="2"/>
      <c r="B47" s="10"/>
      <c r="C47" s="10"/>
    </row>
    <row r="48" spans="1:3" x14ac:dyDescent="0.15">
      <c r="A48" s="2" t="s">
        <v>72</v>
      </c>
      <c r="B48" s="6">
        <v>67792677.319999993</v>
      </c>
      <c r="C48" s="6">
        <v>10296517.710000001</v>
      </c>
    </row>
    <row r="49" spans="1:3" x14ac:dyDescent="0.15">
      <c r="A49" s="2"/>
      <c r="B49" s="3"/>
      <c r="C49" s="3"/>
    </row>
    <row r="50" spans="1:3" x14ac:dyDescent="0.15">
      <c r="A50" s="47" t="s">
        <v>73</v>
      </c>
      <c r="B50" s="48"/>
      <c r="C50" s="48"/>
    </row>
    <row r="51" spans="1:3" x14ac:dyDescent="0.15">
      <c r="A51" s="2" t="s">
        <v>74</v>
      </c>
      <c r="B51" s="6">
        <v>2350377.62</v>
      </c>
      <c r="C51" s="6">
        <v>1962953.12</v>
      </c>
    </row>
    <row r="52" spans="1:3" x14ac:dyDescent="0.15">
      <c r="A52" s="2" t="s">
        <v>75</v>
      </c>
      <c r="B52" s="6">
        <v>651335.09</v>
      </c>
      <c r="C52" s="6">
        <v>249493.44</v>
      </c>
    </row>
    <row r="53" spans="1:3" x14ac:dyDescent="0.15">
      <c r="A53" s="2" t="s">
        <v>76</v>
      </c>
      <c r="B53" s="6">
        <v>150967.01999999999</v>
      </c>
      <c r="C53" s="6">
        <v>116233.43</v>
      </c>
    </row>
    <row r="54" spans="1:3" x14ac:dyDescent="0.15">
      <c r="A54" s="2"/>
      <c r="B54" s="10"/>
      <c r="C54" s="10"/>
    </row>
    <row r="55" spans="1:3" x14ac:dyDescent="0.15">
      <c r="A55" s="2" t="s">
        <v>77</v>
      </c>
      <c r="B55" s="6">
        <v>3152679.73</v>
      </c>
      <c r="C55" s="6">
        <v>2328679.9900000002</v>
      </c>
    </row>
    <row r="56" spans="1:3" ht="12.75" x14ac:dyDescent="0.2">
      <c r="A56" s="4" t="s">
        <v>10</v>
      </c>
      <c r="B56" s="7">
        <v>276828100.31999999</v>
      </c>
      <c r="C56" s="7">
        <v>497346973.49000001</v>
      </c>
    </row>
    <row r="57" spans="1:3" x14ac:dyDescent="0.15">
      <c r="A57" s="2"/>
      <c r="B57" s="3"/>
      <c r="C57" s="3"/>
    </row>
    <row r="58" spans="1:3" x14ac:dyDescent="0.15">
      <c r="A58" s="2"/>
      <c r="B58" s="3"/>
      <c r="C58" s="3"/>
    </row>
    <row r="59" spans="1:3" ht="12.75" x14ac:dyDescent="0.2">
      <c r="A59" s="4" t="s">
        <v>11</v>
      </c>
      <c r="B59" s="5"/>
      <c r="C59" s="5"/>
    </row>
    <row r="60" spans="1:3" x14ac:dyDescent="0.15">
      <c r="A60" s="2"/>
      <c r="B60" s="3"/>
      <c r="C60" s="3"/>
    </row>
    <row r="61" spans="1:3" x14ac:dyDescent="0.15">
      <c r="A61" s="47" t="s">
        <v>78</v>
      </c>
      <c r="B61" s="48"/>
      <c r="C61" s="48"/>
    </row>
    <row r="62" spans="1:3" x14ac:dyDescent="0.15">
      <c r="A62" s="2" t="s">
        <v>79</v>
      </c>
      <c r="B62" s="6">
        <v>271435</v>
      </c>
      <c r="C62" s="6">
        <v>231315</v>
      </c>
    </row>
    <row r="63" spans="1:3" x14ac:dyDescent="0.15">
      <c r="A63" s="2" t="s">
        <v>80</v>
      </c>
      <c r="B63" s="6">
        <v>647334.54</v>
      </c>
      <c r="C63" s="6">
        <v>465042.24</v>
      </c>
    </row>
    <row r="64" spans="1:3" x14ac:dyDescent="0.15">
      <c r="A64" s="2" t="s">
        <v>81</v>
      </c>
      <c r="B64" s="6">
        <v>15701160.58</v>
      </c>
      <c r="C64" s="6">
        <v>8769870.5800000001</v>
      </c>
    </row>
    <row r="65" spans="1:3" x14ac:dyDescent="0.15">
      <c r="A65" s="2" t="s">
        <v>82</v>
      </c>
      <c r="B65" s="6">
        <v>3459373.5</v>
      </c>
      <c r="C65" s="6">
        <v>3459373.5</v>
      </c>
    </row>
    <row r="66" spans="1:3" x14ac:dyDescent="0.15">
      <c r="A66" s="2" t="s">
        <v>83</v>
      </c>
      <c r="B66" s="6">
        <v>36962177.810000002</v>
      </c>
      <c r="C66" s="6">
        <v>36962177.810000002</v>
      </c>
    </row>
    <row r="67" spans="1:3" x14ac:dyDescent="0.15">
      <c r="A67" s="2" t="s">
        <v>84</v>
      </c>
      <c r="B67" s="6">
        <v>539682.21</v>
      </c>
      <c r="C67" s="6">
        <v>512542.21</v>
      </c>
    </row>
    <row r="68" spans="1:3" x14ac:dyDescent="0.15">
      <c r="A68" s="2" t="s">
        <v>85</v>
      </c>
      <c r="B68" s="6">
        <v>4753990.3899999997</v>
      </c>
      <c r="C68" s="6">
        <v>4708292.54</v>
      </c>
    </row>
    <row r="69" spans="1:3" x14ac:dyDescent="0.15">
      <c r="A69" s="2" t="s">
        <v>86</v>
      </c>
      <c r="B69" s="6">
        <v>6352570.5099999998</v>
      </c>
      <c r="C69" s="6">
        <v>6352570.5099999998</v>
      </c>
    </row>
    <row r="70" spans="1:3" x14ac:dyDescent="0.15">
      <c r="A70" s="2" t="s">
        <v>87</v>
      </c>
      <c r="B70" s="6">
        <v>989489.05</v>
      </c>
      <c r="C70" s="6">
        <v>895624.94</v>
      </c>
    </row>
    <row r="71" spans="1:3" x14ac:dyDescent="0.15">
      <c r="A71" s="2" t="s">
        <v>88</v>
      </c>
      <c r="B71" s="6">
        <v>2201332.54</v>
      </c>
      <c r="C71" s="6">
        <v>1573460.44</v>
      </c>
    </row>
    <row r="72" spans="1:3" x14ac:dyDescent="0.15">
      <c r="A72" s="2" t="s">
        <v>89</v>
      </c>
      <c r="B72" s="6">
        <v>5491074.0899999999</v>
      </c>
      <c r="C72" s="6">
        <v>5491074.0899999999</v>
      </c>
    </row>
    <row r="73" spans="1:3" x14ac:dyDescent="0.15">
      <c r="A73" s="2" t="s">
        <v>90</v>
      </c>
      <c r="B73" s="6">
        <v>243763.69</v>
      </c>
      <c r="C73" s="6">
        <v>243763.69</v>
      </c>
    </row>
    <row r="74" spans="1:3" x14ac:dyDescent="0.15">
      <c r="A74" s="2" t="s">
        <v>91</v>
      </c>
      <c r="B74" s="6">
        <v>0</v>
      </c>
      <c r="C74" s="6">
        <v>0</v>
      </c>
    </row>
    <row r="75" spans="1:3" x14ac:dyDescent="0.15">
      <c r="A75" s="2" t="s">
        <v>92</v>
      </c>
      <c r="B75" s="6">
        <v>61089057.539999999</v>
      </c>
      <c r="C75" s="6">
        <v>61089057.539999999</v>
      </c>
    </row>
    <row r="76" spans="1:3" x14ac:dyDescent="0.15">
      <c r="A76" s="2" t="s">
        <v>93</v>
      </c>
      <c r="B76" s="6">
        <v>63785945.979999997</v>
      </c>
      <c r="C76" s="6">
        <v>63785945.979999997</v>
      </c>
    </row>
    <row r="77" spans="1:3" x14ac:dyDescent="0.15">
      <c r="A77" s="2" t="s">
        <v>94</v>
      </c>
      <c r="B77" s="6">
        <v>13271.22</v>
      </c>
      <c r="C77" s="6">
        <v>13271.22</v>
      </c>
    </row>
    <row r="78" spans="1:3" x14ac:dyDescent="0.15">
      <c r="A78" s="2" t="s">
        <v>95</v>
      </c>
      <c r="B78" s="6">
        <v>468125</v>
      </c>
      <c r="C78" s="6">
        <v>468125</v>
      </c>
    </row>
    <row r="79" spans="1:3" x14ac:dyDescent="0.15">
      <c r="A79" s="2" t="s">
        <v>96</v>
      </c>
      <c r="B79" s="6">
        <v>-96380.5</v>
      </c>
      <c r="C79" s="6">
        <v>-50117.86</v>
      </c>
    </row>
    <row r="80" spans="1:3" x14ac:dyDescent="0.15">
      <c r="A80" s="2" t="s">
        <v>97</v>
      </c>
      <c r="B80" s="6">
        <v>-448488.53</v>
      </c>
      <c r="C80" s="6">
        <v>-385855.08</v>
      </c>
    </row>
    <row r="81" spans="1:3" x14ac:dyDescent="0.15">
      <c r="A81" s="2" t="s">
        <v>98</v>
      </c>
      <c r="B81" s="6">
        <v>-9767799.4499999993</v>
      </c>
      <c r="C81" s="6">
        <v>-8585453.4299999997</v>
      </c>
    </row>
    <row r="82" spans="1:3" x14ac:dyDescent="0.15">
      <c r="A82" s="2" t="s">
        <v>99</v>
      </c>
      <c r="B82" s="6">
        <v>-3459371.5</v>
      </c>
      <c r="C82" s="6">
        <v>-3459371.5</v>
      </c>
    </row>
    <row r="83" spans="1:3" x14ac:dyDescent="0.15">
      <c r="A83" s="2" t="s">
        <v>100</v>
      </c>
      <c r="B83" s="6">
        <v>-32625398.32</v>
      </c>
      <c r="C83" s="6">
        <v>-28419977.5</v>
      </c>
    </row>
    <row r="84" spans="1:3" x14ac:dyDescent="0.15">
      <c r="A84" s="2" t="s">
        <v>101</v>
      </c>
      <c r="B84" s="6">
        <v>-501471.25</v>
      </c>
      <c r="C84" s="6">
        <v>-495410.69</v>
      </c>
    </row>
    <row r="85" spans="1:3" x14ac:dyDescent="0.15">
      <c r="A85" s="2" t="s">
        <v>102</v>
      </c>
      <c r="B85" s="6">
        <v>-5005997.0599999996</v>
      </c>
      <c r="C85" s="6">
        <v>-4992396.99</v>
      </c>
    </row>
    <row r="86" spans="1:3" x14ac:dyDescent="0.15">
      <c r="A86" s="2" t="s">
        <v>103</v>
      </c>
      <c r="B86" s="6">
        <v>-5400372.1699999999</v>
      </c>
      <c r="C86" s="6">
        <v>-5103548.93</v>
      </c>
    </row>
    <row r="87" spans="1:3" x14ac:dyDescent="0.15">
      <c r="A87" s="2" t="s">
        <v>104</v>
      </c>
      <c r="B87" s="6">
        <v>-1232465.58</v>
      </c>
      <c r="C87" s="6">
        <v>-1160629.83</v>
      </c>
    </row>
    <row r="88" spans="1:3" x14ac:dyDescent="0.15">
      <c r="A88" s="2" t="s">
        <v>105</v>
      </c>
      <c r="B88" s="6">
        <v>-4856471.05</v>
      </c>
      <c r="C88" s="6">
        <v>-4751566.57</v>
      </c>
    </row>
    <row r="89" spans="1:3" x14ac:dyDescent="0.15">
      <c r="A89" s="2" t="s">
        <v>106</v>
      </c>
      <c r="B89" s="6">
        <v>-171097.1</v>
      </c>
      <c r="C89" s="6">
        <v>-171097.1</v>
      </c>
    </row>
    <row r="90" spans="1:3" x14ac:dyDescent="0.15">
      <c r="A90" s="2" t="s">
        <v>107</v>
      </c>
      <c r="B90" s="6">
        <v>-16490381.84</v>
      </c>
      <c r="C90" s="6">
        <v>-15498021.08</v>
      </c>
    </row>
    <row r="91" spans="1:3" x14ac:dyDescent="0.15">
      <c r="A91" s="2" t="s">
        <v>108</v>
      </c>
      <c r="B91" s="6">
        <v>-647947.15</v>
      </c>
      <c r="C91" s="6">
        <v>-600823.9</v>
      </c>
    </row>
    <row r="92" spans="1:3" x14ac:dyDescent="0.15">
      <c r="A92" s="2" t="s">
        <v>109</v>
      </c>
      <c r="B92" s="6">
        <v>-230329.21</v>
      </c>
      <c r="C92" s="6">
        <v>-204665.41</v>
      </c>
    </row>
    <row r="93" spans="1:3" x14ac:dyDescent="0.15">
      <c r="A93" s="2"/>
      <c r="B93" s="10"/>
      <c r="C93" s="10"/>
    </row>
    <row r="94" spans="1:3" x14ac:dyDescent="0.15">
      <c r="A94" s="2" t="s">
        <v>110</v>
      </c>
      <c r="B94" s="6">
        <v>122035812.94</v>
      </c>
      <c r="C94" s="6">
        <v>121142571.42</v>
      </c>
    </row>
    <row r="95" spans="1:3" x14ac:dyDescent="0.15">
      <c r="A95" s="2"/>
      <c r="B95" s="3"/>
      <c r="C95" s="3"/>
    </row>
    <row r="96" spans="1:3" x14ac:dyDescent="0.15">
      <c r="A96" s="47" t="s">
        <v>111</v>
      </c>
      <c r="B96" s="48"/>
      <c r="C96" s="48"/>
    </row>
    <row r="97" spans="1:3" x14ac:dyDescent="0.15">
      <c r="A97" s="2" t="s">
        <v>112</v>
      </c>
      <c r="B97" s="6">
        <v>2494599.3199999998</v>
      </c>
      <c r="C97" s="6">
        <v>0</v>
      </c>
    </row>
    <row r="98" spans="1:3" x14ac:dyDescent="0.15">
      <c r="A98" s="2"/>
      <c r="B98" s="10"/>
      <c r="C98" s="10"/>
    </row>
    <row r="99" spans="1:3" x14ac:dyDescent="0.15">
      <c r="A99" s="2" t="s">
        <v>113</v>
      </c>
      <c r="B99" s="6">
        <v>2494599.3199999998</v>
      </c>
      <c r="C99" s="6">
        <v>0</v>
      </c>
    </row>
    <row r="100" spans="1:3" x14ac:dyDescent="0.15">
      <c r="A100" s="2"/>
      <c r="B100" s="3"/>
      <c r="C100" s="3"/>
    </row>
    <row r="101" spans="1:3" x14ac:dyDescent="0.15">
      <c r="A101" s="47" t="s">
        <v>114</v>
      </c>
      <c r="B101" s="48"/>
      <c r="C101" s="48"/>
    </row>
    <row r="102" spans="1:3" x14ac:dyDescent="0.15">
      <c r="A102" s="2" t="s">
        <v>115</v>
      </c>
      <c r="B102" s="6">
        <v>20000</v>
      </c>
      <c r="C102" s="6">
        <v>20000</v>
      </c>
    </row>
    <row r="103" spans="1:3" x14ac:dyDescent="0.15">
      <c r="A103" s="2" t="s">
        <v>116</v>
      </c>
      <c r="B103" s="6">
        <v>1351081.59</v>
      </c>
      <c r="C103" s="6">
        <v>1351081.59</v>
      </c>
    </row>
    <row r="104" spans="1:3" x14ac:dyDescent="0.15">
      <c r="A104" s="2" t="s">
        <v>117</v>
      </c>
      <c r="B104" s="6">
        <v>6000</v>
      </c>
      <c r="C104" s="6">
        <v>6000</v>
      </c>
    </row>
    <row r="105" spans="1:3" x14ac:dyDescent="0.15">
      <c r="A105" s="2"/>
      <c r="B105" s="10"/>
      <c r="C105" s="10"/>
    </row>
    <row r="106" spans="1:3" x14ac:dyDescent="0.15">
      <c r="A106" s="2" t="s">
        <v>118</v>
      </c>
      <c r="B106" s="6">
        <v>1377081.59</v>
      </c>
      <c r="C106" s="6">
        <v>1377081.59</v>
      </c>
    </row>
    <row r="107" spans="1:3" ht="12.75" x14ac:dyDescent="0.2">
      <c r="A107" s="4" t="s">
        <v>15</v>
      </c>
      <c r="B107" s="7">
        <v>125907493.84999999</v>
      </c>
      <c r="C107" s="7">
        <v>122519653.01000001</v>
      </c>
    </row>
    <row r="108" spans="1:3" x14ac:dyDescent="0.15">
      <c r="A108" s="2"/>
      <c r="B108" s="3"/>
      <c r="C108" s="3"/>
    </row>
    <row r="109" spans="1:3" ht="12.75" x14ac:dyDescent="0.2">
      <c r="A109" s="4" t="s">
        <v>16</v>
      </c>
      <c r="B109" s="8">
        <v>402735594.17000002</v>
      </c>
      <c r="C109" s="8">
        <v>619866626.5</v>
      </c>
    </row>
    <row r="110" spans="1:3" x14ac:dyDescent="0.15">
      <c r="A110" s="2"/>
      <c r="B110" s="3"/>
      <c r="C110" s="3"/>
    </row>
    <row r="111" spans="1:3" x14ac:dyDescent="0.15">
      <c r="A111" s="2"/>
      <c r="B111" s="3"/>
      <c r="C111" s="3"/>
    </row>
    <row r="112" spans="1:3" ht="12.75" x14ac:dyDescent="0.2">
      <c r="A112" s="4" t="s">
        <v>17</v>
      </c>
      <c r="B112" s="5"/>
      <c r="C112" s="5"/>
    </row>
    <row r="113" spans="1:3" x14ac:dyDescent="0.15">
      <c r="A113" s="2"/>
      <c r="B113" s="3"/>
      <c r="C113" s="3"/>
    </row>
    <row r="114" spans="1:3" ht="12.75" x14ac:dyDescent="0.2">
      <c r="A114" s="4" t="s">
        <v>18</v>
      </c>
      <c r="B114" s="5"/>
      <c r="C114" s="5"/>
    </row>
    <row r="115" spans="1:3" x14ac:dyDescent="0.15">
      <c r="A115" s="2" t="s">
        <v>19</v>
      </c>
      <c r="B115" s="6">
        <v>0</v>
      </c>
      <c r="C115" s="6">
        <v>0</v>
      </c>
    </row>
    <row r="116" spans="1:3" x14ac:dyDescent="0.15">
      <c r="A116" s="2"/>
      <c r="B116" s="3"/>
      <c r="C116" s="3"/>
    </row>
    <row r="117" spans="1:3" x14ac:dyDescent="0.15">
      <c r="A117" s="47" t="s">
        <v>119</v>
      </c>
      <c r="B117" s="48"/>
      <c r="C117" s="48"/>
    </row>
    <row r="118" spans="1:3" x14ac:dyDescent="0.15">
      <c r="A118" s="2" t="s">
        <v>120</v>
      </c>
      <c r="B118" s="6">
        <v>30920031.859999999</v>
      </c>
      <c r="C118" s="6">
        <v>4761115.08</v>
      </c>
    </row>
    <row r="119" spans="1:3" x14ac:dyDescent="0.15">
      <c r="A119" s="2" t="s">
        <v>121</v>
      </c>
      <c r="B119" s="6">
        <v>0</v>
      </c>
      <c r="C119" s="6">
        <v>0</v>
      </c>
    </row>
    <row r="120" spans="1:3" x14ac:dyDescent="0.15">
      <c r="A120" s="2" t="s">
        <v>122</v>
      </c>
      <c r="B120" s="6">
        <v>4203.75</v>
      </c>
      <c r="C120" s="6">
        <v>4203.75</v>
      </c>
    </row>
    <row r="121" spans="1:3" x14ac:dyDescent="0.15">
      <c r="A121" s="2" t="s">
        <v>123</v>
      </c>
      <c r="B121" s="6">
        <v>2785.78</v>
      </c>
      <c r="C121" s="6">
        <v>2785.78</v>
      </c>
    </row>
    <row r="122" spans="1:3" x14ac:dyDescent="0.15">
      <c r="A122" s="2"/>
      <c r="B122" s="10"/>
      <c r="C122" s="10"/>
    </row>
    <row r="123" spans="1:3" x14ac:dyDescent="0.15">
      <c r="A123" s="2" t="s">
        <v>124</v>
      </c>
      <c r="B123" s="6">
        <v>30927021.390000001</v>
      </c>
      <c r="C123" s="6">
        <v>4768104.6100000003</v>
      </c>
    </row>
    <row r="124" spans="1:3" x14ac:dyDescent="0.15">
      <c r="A124" s="2"/>
      <c r="B124" s="3"/>
      <c r="C124" s="3"/>
    </row>
    <row r="125" spans="1:3" x14ac:dyDescent="0.15">
      <c r="A125" s="47" t="s">
        <v>125</v>
      </c>
      <c r="B125" s="48"/>
      <c r="C125" s="48"/>
    </row>
    <row r="126" spans="1:3" x14ac:dyDescent="0.15">
      <c r="A126" s="2" t="s">
        <v>126</v>
      </c>
      <c r="B126" s="6">
        <v>0</v>
      </c>
      <c r="C126" s="6">
        <v>0</v>
      </c>
    </row>
    <row r="127" spans="1:3" x14ac:dyDescent="0.15">
      <c r="A127" s="2" t="s">
        <v>127</v>
      </c>
      <c r="B127" s="6">
        <v>0</v>
      </c>
      <c r="C127" s="6">
        <v>0</v>
      </c>
    </row>
    <row r="128" spans="1:3" x14ac:dyDescent="0.15">
      <c r="A128" s="2" t="s">
        <v>128</v>
      </c>
      <c r="B128" s="6">
        <v>0</v>
      </c>
      <c r="C128" s="6">
        <v>0</v>
      </c>
    </row>
    <row r="129" spans="1:3" x14ac:dyDescent="0.15">
      <c r="A129" s="2" t="s">
        <v>129</v>
      </c>
      <c r="B129" s="6">
        <v>0</v>
      </c>
      <c r="C129" s="6">
        <v>0</v>
      </c>
    </row>
    <row r="130" spans="1:3" x14ac:dyDescent="0.15">
      <c r="A130" s="2" t="s">
        <v>130</v>
      </c>
      <c r="B130" s="6">
        <v>0</v>
      </c>
      <c r="C130" s="6">
        <v>0</v>
      </c>
    </row>
    <row r="131" spans="1:3" x14ac:dyDescent="0.15">
      <c r="A131" s="2"/>
      <c r="B131" s="10"/>
      <c r="C131" s="10"/>
    </row>
    <row r="132" spans="1:3" x14ac:dyDescent="0.15">
      <c r="A132" s="2" t="s">
        <v>131</v>
      </c>
      <c r="B132" s="6">
        <v>0</v>
      </c>
      <c r="C132" s="6">
        <v>0</v>
      </c>
    </row>
    <row r="133" spans="1:3" x14ac:dyDescent="0.15">
      <c r="A133" s="2" t="s">
        <v>22</v>
      </c>
      <c r="B133" s="6">
        <v>0</v>
      </c>
      <c r="C133" s="6">
        <v>0</v>
      </c>
    </row>
    <row r="134" spans="1:3" x14ac:dyDescent="0.15">
      <c r="A134" s="2"/>
      <c r="B134" s="3"/>
      <c r="C134" s="3"/>
    </row>
    <row r="135" spans="1:3" x14ac:dyDescent="0.15">
      <c r="A135" s="47" t="s">
        <v>132</v>
      </c>
      <c r="B135" s="48"/>
      <c r="C135" s="48"/>
    </row>
    <row r="136" spans="1:3" x14ac:dyDescent="0.15">
      <c r="A136" s="2" t="s">
        <v>133</v>
      </c>
      <c r="B136" s="6">
        <v>4197102.68</v>
      </c>
      <c r="C136" s="6">
        <v>208505047.81</v>
      </c>
    </row>
    <row r="137" spans="1:3" x14ac:dyDescent="0.15">
      <c r="A137" s="2"/>
      <c r="B137" s="10"/>
      <c r="C137" s="10"/>
    </row>
    <row r="138" spans="1:3" x14ac:dyDescent="0.15">
      <c r="A138" s="2" t="s">
        <v>134</v>
      </c>
      <c r="B138" s="6">
        <v>4197102.68</v>
      </c>
      <c r="C138" s="6">
        <v>208505047.81</v>
      </c>
    </row>
    <row r="139" spans="1:3" x14ac:dyDescent="0.15">
      <c r="A139" s="2" t="s">
        <v>24</v>
      </c>
      <c r="B139" s="6">
        <v>0</v>
      </c>
      <c r="C139" s="6">
        <v>0</v>
      </c>
    </row>
    <row r="140" spans="1:3" x14ac:dyDescent="0.15">
      <c r="A140" s="2" t="s">
        <v>25</v>
      </c>
      <c r="B140" s="6">
        <v>0</v>
      </c>
      <c r="C140" s="6">
        <v>0</v>
      </c>
    </row>
    <row r="141" spans="1:3" x14ac:dyDescent="0.15">
      <c r="A141" s="2"/>
      <c r="B141" s="3"/>
      <c r="C141" s="3"/>
    </row>
    <row r="142" spans="1:3" x14ac:dyDescent="0.15">
      <c r="A142" s="47" t="s">
        <v>135</v>
      </c>
      <c r="B142" s="48"/>
      <c r="C142" s="48"/>
    </row>
    <row r="143" spans="1:3" x14ac:dyDescent="0.15">
      <c r="A143" s="2" t="s">
        <v>136</v>
      </c>
      <c r="B143" s="6">
        <v>0</v>
      </c>
      <c r="C143" s="6">
        <v>719291.78</v>
      </c>
    </row>
    <row r="144" spans="1:3" x14ac:dyDescent="0.15">
      <c r="A144" s="2" t="s">
        <v>137</v>
      </c>
      <c r="B144" s="6">
        <v>-0.01</v>
      </c>
      <c r="C144" s="6">
        <v>0</v>
      </c>
    </row>
    <row r="145" spans="1:3" x14ac:dyDescent="0.15">
      <c r="A145" s="2"/>
      <c r="B145" s="10"/>
      <c r="C145" s="10"/>
    </row>
    <row r="146" spans="1:3" x14ac:dyDescent="0.15">
      <c r="A146" s="2" t="s">
        <v>138</v>
      </c>
      <c r="B146" s="6">
        <v>-0.01</v>
      </c>
      <c r="C146" s="6">
        <v>719291.78</v>
      </c>
    </row>
    <row r="147" spans="1:3" ht="12.75" x14ac:dyDescent="0.2">
      <c r="A147" s="4" t="s">
        <v>27</v>
      </c>
      <c r="B147" s="7">
        <v>35124124.060000002</v>
      </c>
      <c r="C147" s="7">
        <v>213992444.19999999</v>
      </c>
    </row>
    <row r="148" spans="1:3" x14ac:dyDescent="0.15">
      <c r="A148" s="2"/>
      <c r="B148" s="3"/>
      <c r="C148" s="3"/>
    </row>
    <row r="149" spans="1:3" ht="12.75" x14ac:dyDescent="0.2">
      <c r="A149" s="4" t="s">
        <v>28</v>
      </c>
      <c r="B149" s="5"/>
      <c r="C149" s="5"/>
    </row>
    <row r="150" spans="1:3" x14ac:dyDescent="0.15">
      <c r="A150" s="2" t="s">
        <v>29</v>
      </c>
      <c r="B150" s="6">
        <v>0</v>
      </c>
      <c r="C150" s="6">
        <v>0</v>
      </c>
    </row>
    <row r="151" spans="1:3" x14ac:dyDescent="0.15">
      <c r="A151" s="2"/>
      <c r="B151" s="3"/>
      <c r="C151" s="3"/>
    </row>
    <row r="152" spans="1:3" x14ac:dyDescent="0.15">
      <c r="A152" s="47" t="s">
        <v>139</v>
      </c>
      <c r="B152" s="48"/>
      <c r="C152" s="48"/>
    </row>
    <row r="153" spans="1:3" x14ac:dyDescent="0.15">
      <c r="A153" s="2" t="s">
        <v>140</v>
      </c>
      <c r="B153" s="6">
        <v>162162</v>
      </c>
      <c r="C153" s="6">
        <v>0</v>
      </c>
    </row>
    <row r="154" spans="1:3" x14ac:dyDescent="0.15">
      <c r="A154" s="2"/>
      <c r="B154" s="10"/>
      <c r="C154" s="10"/>
    </row>
    <row r="155" spans="1:3" x14ac:dyDescent="0.15">
      <c r="A155" s="2" t="s">
        <v>141</v>
      </c>
      <c r="B155" s="6">
        <v>162162</v>
      </c>
      <c r="C155" s="6">
        <v>0</v>
      </c>
    </row>
    <row r="156" spans="1:3" ht="12.75" x14ac:dyDescent="0.2">
      <c r="A156" s="4" t="s">
        <v>31</v>
      </c>
      <c r="B156" s="7">
        <v>162162</v>
      </c>
      <c r="C156" s="7">
        <v>0</v>
      </c>
    </row>
    <row r="157" spans="1:3" x14ac:dyDescent="0.15">
      <c r="A157" s="2"/>
      <c r="B157" s="3"/>
      <c r="C157" s="3"/>
    </row>
    <row r="158" spans="1:3" ht="12.75" x14ac:dyDescent="0.2">
      <c r="A158" s="4" t="s">
        <v>32</v>
      </c>
      <c r="B158" s="7">
        <v>35286286.060000002</v>
      </c>
      <c r="C158" s="7">
        <v>213992444.19999999</v>
      </c>
    </row>
    <row r="159" spans="1:3" x14ac:dyDescent="0.15">
      <c r="A159" s="2"/>
      <c r="B159" s="3"/>
      <c r="C159" s="3"/>
    </row>
    <row r="160" spans="1:3" x14ac:dyDescent="0.15">
      <c r="A160" s="2"/>
      <c r="B160" s="3"/>
      <c r="C160" s="3"/>
    </row>
    <row r="161" spans="1:3" ht="12.75" x14ac:dyDescent="0.2">
      <c r="A161" s="4" t="s">
        <v>33</v>
      </c>
      <c r="B161" s="5"/>
      <c r="C161" s="5"/>
    </row>
    <row r="162" spans="1:3" x14ac:dyDescent="0.15">
      <c r="A162" s="2"/>
      <c r="B162" s="3"/>
      <c r="C162" s="3"/>
    </row>
    <row r="163" spans="1:3" x14ac:dyDescent="0.15">
      <c r="A163" s="47" t="s">
        <v>142</v>
      </c>
      <c r="B163" s="48"/>
      <c r="C163" s="48"/>
    </row>
    <row r="164" spans="1:3" x14ac:dyDescent="0.15">
      <c r="A164" s="2" t="s">
        <v>143</v>
      </c>
      <c r="B164" s="6">
        <v>317666430.80000001</v>
      </c>
      <c r="C164" s="6">
        <v>346469465.02999997</v>
      </c>
    </row>
    <row r="165" spans="1:3" x14ac:dyDescent="0.15">
      <c r="A165" s="2" t="s">
        <v>144</v>
      </c>
      <c r="B165" s="6">
        <v>-7476</v>
      </c>
      <c r="C165" s="6">
        <v>0</v>
      </c>
    </row>
    <row r="166" spans="1:3" x14ac:dyDescent="0.15">
      <c r="A166" s="2" t="s">
        <v>145</v>
      </c>
      <c r="B166" s="6">
        <v>0</v>
      </c>
      <c r="C166" s="6">
        <v>821307.36</v>
      </c>
    </row>
    <row r="167" spans="1:3" x14ac:dyDescent="0.15">
      <c r="A167" s="2" t="s">
        <v>146</v>
      </c>
      <c r="B167" s="6">
        <v>0</v>
      </c>
      <c r="C167" s="6">
        <v>-283425.17</v>
      </c>
    </row>
    <row r="168" spans="1:3" x14ac:dyDescent="0.15">
      <c r="A168" s="2" t="s">
        <v>147</v>
      </c>
      <c r="B168" s="6">
        <v>39929057.539999999</v>
      </c>
      <c r="C168" s="6">
        <v>39929057.539999999</v>
      </c>
    </row>
    <row r="169" spans="1:3" x14ac:dyDescent="0.15">
      <c r="A169" s="2" t="s">
        <v>148</v>
      </c>
      <c r="B169" s="6">
        <v>14167907.32</v>
      </c>
      <c r="C169" s="6">
        <v>14167907.32</v>
      </c>
    </row>
    <row r="170" spans="1:3" x14ac:dyDescent="0.15">
      <c r="A170" s="2"/>
      <c r="B170" s="10"/>
      <c r="C170" s="10"/>
    </row>
    <row r="171" spans="1:3" x14ac:dyDescent="0.15">
      <c r="A171" s="2" t="s">
        <v>149</v>
      </c>
      <c r="B171" s="6">
        <v>371755919.66000003</v>
      </c>
      <c r="C171" s="6">
        <v>401104312.07999998</v>
      </c>
    </row>
    <row r="172" spans="1:3" x14ac:dyDescent="0.15">
      <c r="A172" s="2"/>
      <c r="B172" s="3"/>
      <c r="C172" s="3"/>
    </row>
    <row r="173" spans="1:3" x14ac:dyDescent="0.15">
      <c r="A173" s="47" t="s">
        <v>150</v>
      </c>
      <c r="B173" s="48"/>
      <c r="C173" s="48"/>
    </row>
    <row r="174" spans="1:3" x14ac:dyDescent="0.15">
      <c r="A174" s="2" t="s">
        <v>151</v>
      </c>
      <c r="B174" s="6">
        <v>13571.13</v>
      </c>
      <c r="C174" s="6">
        <v>0</v>
      </c>
    </row>
    <row r="175" spans="1:3" x14ac:dyDescent="0.15">
      <c r="A175" s="2" t="s">
        <v>152</v>
      </c>
      <c r="B175" s="6">
        <v>666000</v>
      </c>
      <c r="C175" s="6">
        <v>0</v>
      </c>
    </row>
    <row r="176" spans="1:3" x14ac:dyDescent="0.15">
      <c r="A176" s="2" t="s">
        <v>153</v>
      </c>
      <c r="B176" s="6">
        <v>0</v>
      </c>
      <c r="C176" s="6">
        <v>20833333.329999998</v>
      </c>
    </row>
    <row r="177" spans="1:3" x14ac:dyDescent="0.15">
      <c r="A177" s="2" t="s">
        <v>154</v>
      </c>
      <c r="B177" s="6">
        <v>0</v>
      </c>
      <c r="C177" s="6">
        <v>-7250955</v>
      </c>
    </row>
    <row r="178" spans="1:3" x14ac:dyDescent="0.15">
      <c r="A178" s="2" t="s">
        <v>155</v>
      </c>
      <c r="B178" s="6">
        <v>0</v>
      </c>
      <c r="C178" s="6">
        <v>-130000</v>
      </c>
    </row>
    <row r="179" spans="1:3" x14ac:dyDescent="0.15">
      <c r="A179" s="2" t="s">
        <v>156</v>
      </c>
      <c r="B179" s="6">
        <v>0</v>
      </c>
      <c r="C179" s="6">
        <v>-1294000</v>
      </c>
    </row>
    <row r="180" spans="1:3" x14ac:dyDescent="0.15">
      <c r="A180" s="2" t="s">
        <v>157</v>
      </c>
      <c r="B180" s="6">
        <v>0</v>
      </c>
      <c r="C180" s="6">
        <v>-29700</v>
      </c>
    </row>
    <row r="181" spans="1:3" x14ac:dyDescent="0.15">
      <c r="A181" s="2" t="s">
        <v>158</v>
      </c>
      <c r="B181" s="6">
        <v>0</v>
      </c>
      <c r="C181" s="6">
        <v>-6000</v>
      </c>
    </row>
    <row r="182" spans="1:3" x14ac:dyDescent="0.15">
      <c r="A182" s="2" t="s">
        <v>159</v>
      </c>
      <c r="B182" s="6">
        <v>0</v>
      </c>
      <c r="C182" s="6">
        <v>-91000</v>
      </c>
    </row>
    <row r="183" spans="1:3" x14ac:dyDescent="0.15">
      <c r="A183" s="2" t="s">
        <v>160</v>
      </c>
      <c r="B183" s="6">
        <v>0</v>
      </c>
      <c r="C183" s="6">
        <v>-549120</v>
      </c>
    </row>
    <row r="184" spans="1:3" x14ac:dyDescent="0.15">
      <c r="A184" s="2" t="s">
        <v>161</v>
      </c>
      <c r="B184" s="6">
        <v>0</v>
      </c>
      <c r="C184" s="6">
        <v>-719291.78</v>
      </c>
    </row>
    <row r="185" spans="1:3" x14ac:dyDescent="0.15">
      <c r="A185" s="2" t="s">
        <v>162</v>
      </c>
      <c r="B185" s="6">
        <v>0</v>
      </c>
      <c r="C185" s="6">
        <v>-536936.74</v>
      </c>
    </row>
    <row r="186" spans="1:3" x14ac:dyDescent="0.15">
      <c r="A186" s="2" t="s">
        <v>163</v>
      </c>
      <c r="B186" s="6">
        <v>0</v>
      </c>
      <c r="C186" s="6">
        <v>-600199.59</v>
      </c>
    </row>
    <row r="187" spans="1:3" x14ac:dyDescent="0.15">
      <c r="A187" s="2" t="s">
        <v>164</v>
      </c>
      <c r="B187" s="6">
        <v>0</v>
      </c>
      <c r="C187" s="6">
        <v>-55497.45</v>
      </c>
    </row>
    <row r="188" spans="1:3" x14ac:dyDescent="0.15">
      <c r="A188" s="2" t="s">
        <v>165</v>
      </c>
      <c r="B188" s="6">
        <v>-146299.19</v>
      </c>
      <c r="C188" s="6">
        <v>-132643.56</v>
      </c>
    </row>
    <row r="189" spans="1:3" x14ac:dyDescent="0.15">
      <c r="A189" s="2" t="s">
        <v>166</v>
      </c>
      <c r="B189" s="6">
        <v>0</v>
      </c>
      <c r="C189" s="6">
        <v>-2531</v>
      </c>
    </row>
    <row r="190" spans="1:3" x14ac:dyDescent="0.15">
      <c r="A190" s="2" t="s">
        <v>167</v>
      </c>
      <c r="B190" s="6">
        <v>-306602.65000000002</v>
      </c>
      <c r="C190" s="6">
        <v>-330500.52</v>
      </c>
    </row>
    <row r="191" spans="1:3" x14ac:dyDescent="0.15">
      <c r="A191" s="2" t="s">
        <v>168</v>
      </c>
      <c r="B191" s="6">
        <v>-568698.31999999995</v>
      </c>
      <c r="C191" s="6">
        <v>-565443.78</v>
      </c>
    </row>
    <row r="192" spans="1:3" x14ac:dyDescent="0.15">
      <c r="A192" s="2" t="s">
        <v>169</v>
      </c>
      <c r="B192" s="6">
        <v>-3506</v>
      </c>
      <c r="C192" s="6">
        <v>-7250</v>
      </c>
    </row>
    <row r="193" spans="1:3" x14ac:dyDescent="0.15">
      <c r="A193" s="2" t="s">
        <v>170</v>
      </c>
      <c r="B193" s="6">
        <v>-11846</v>
      </c>
      <c r="C193" s="6">
        <v>-11320</v>
      </c>
    </row>
    <row r="194" spans="1:3" x14ac:dyDescent="0.15">
      <c r="A194" s="2" t="s">
        <v>171</v>
      </c>
      <c r="B194" s="6">
        <v>-35400</v>
      </c>
      <c r="C194" s="6">
        <v>0</v>
      </c>
    </row>
    <row r="195" spans="1:3" x14ac:dyDescent="0.15">
      <c r="A195" s="2" t="s">
        <v>172</v>
      </c>
      <c r="B195" s="6">
        <v>0</v>
      </c>
      <c r="C195" s="6">
        <v>-61228.5</v>
      </c>
    </row>
    <row r="196" spans="1:3" x14ac:dyDescent="0.15">
      <c r="A196" s="2" t="s">
        <v>173</v>
      </c>
      <c r="B196" s="6">
        <v>-1099839.6000000001</v>
      </c>
      <c r="C196" s="6">
        <v>-657646.85</v>
      </c>
    </row>
    <row r="197" spans="1:3" x14ac:dyDescent="0.15">
      <c r="A197" s="2" t="s">
        <v>174</v>
      </c>
      <c r="B197" s="6">
        <v>-73485.789999999994</v>
      </c>
      <c r="C197" s="6">
        <v>-65611.899999999994</v>
      </c>
    </row>
    <row r="198" spans="1:3" x14ac:dyDescent="0.15">
      <c r="A198" s="2" t="s">
        <v>175</v>
      </c>
      <c r="B198" s="6">
        <v>-65611.899999999994</v>
      </c>
      <c r="C198" s="6">
        <v>-43551.76</v>
      </c>
    </row>
    <row r="199" spans="1:3" x14ac:dyDescent="0.15">
      <c r="A199" s="2" t="s">
        <v>176</v>
      </c>
      <c r="B199" s="6">
        <v>-53257.83</v>
      </c>
      <c r="C199" s="6">
        <v>-90448.66</v>
      </c>
    </row>
    <row r="200" spans="1:3" x14ac:dyDescent="0.15">
      <c r="A200" s="2" t="s">
        <v>177</v>
      </c>
      <c r="B200" s="6">
        <v>-11800</v>
      </c>
      <c r="C200" s="6">
        <v>-9440</v>
      </c>
    </row>
    <row r="201" spans="1:3" x14ac:dyDescent="0.15">
      <c r="A201" s="2" t="s">
        <v>178</v>
      </c>
      <c r="B201" s="6">
        <v>0</v>
      </c>
      <c r="C201" s="6">
        <v>-51979</v>
      </c>
    </row>
    <row r="202" spans="1:3" x14ac:dyDescent="0.15">
      <c r="A202" s="2" t="s">
        <v>179</v>
      </c>
      <c r="B202" s="6">
        <v>-175</v>
      </c>
      <c r="C202" s="6">
        <v>-175</v>
      </c>
    </row>
    <row r="203" spans="1:3" x14ac:dyDescent="0.15">
      <c r="A203" s="2" t="s">
        <v>180</v>
      </c>
      <c r="B203" s="6">
        <v>-884250</v>
      </c>
      <c r="C203" s="6">
        <v>-1360775.19</v>
      </c>
    </row>
    <row r="204" spans="1:3" x14ac:dyDescent="0.15">
      <c r="A204" s="2" t="s">
        <v>181</v>
      </c>
      <c r="B204" s="6">
        <v>-96848.92</v>
      </c>
      <c r="C204" s="6">
        <v>-14323.05</v>
      </c>
    </row>
    <row r="205" spans="1:3" x14ac:dyDescent="0.15">
      <c r="A205" s="2" t="s">
        <v>182</v>
      </c>
      <c r="B205" s="6">
        <v>-19451.18</v>
      </c>
      <c r="C205" s="6">
        <v>-254163.39</v>
      </c>
    </row>
    <row r="206" spans="1:3" x14ac:dyDescent="0.15">
      <c r="A206" s="2" t="s">
        <v>183</v>
      </c>
      <c r="B206" s="6">
        <v>5070</v>
      </c>
      <c r="C206" s="6">
        <v>0</v>
      </c>
    </row>
    <row r="207" spans="1:3" x14ac:dyDescent="0.15">
      <c r="A207" s="2" t="s">
        <v>184</v>
      </c>
      <c r="B207" s="6">
        <v>-436500</v>
      </c>
      <c r="C207" s="6">
        <v>-453500</v>
      </c>
    </row>
    <row r="208" spans="1:3" x14ac:dyDescent="0.15">
      <c r="A208" s="2" t="s">
        <v>185</v>
      </c>
      <c r="B208" s="6">
        <v>-68392.92</v>
      </c>
      <c r="C208" s="6">
        <v>-30522.99</v>
      </c>
    </row>
    <row r="209" spans="1:3" x14ac:dyDescent="0.15">
      <c r="A209" s="2" t="s">
        <v>186</v>
      </c>
      <c r="B209" s="6">
        <v>-45224.65</v>
      </c>
      <c r="C209" s="6">
        <v>-31671.47</v>
      </c>
    </row>
    <row r="210" spans="1:3" x14ac:dyDescent="0.15">
      <c r="A210" s="2" t="s">
        <v>187</v>
      </c>
      <c r="B210" s="6">
        <v>-2122.92</v>
      </c>
      <c r="C210" s="6">
        <v>-66176.27</v>
      </c>
    </row>
    <row r="211" spans="1:3" x14ac:dyDescent="0.15">
      <c r="A211" s="2" t="s">
        <v>188</v>
      </c>
      <c r="B211" s="6">
        <v>-59055.67</v>
      </c>
      <c r="C211" s="6">
        <v>-10843.27</v>
      </c>
    </row>
    <row r="212" spans="1:3" x14ac:dyDescent="0.15">
      <c r="A212" s="2" t="s">
        <v>189</v>
      </c>
      <c r="B212" s="6">
        <v>-115521.45</v>
      </c>
      <c r="C212" s="6">
        <v>-36882.06</v>
      </c>
    </row>
    <row r="213" spans="1:3" x14ac:dyDescent="0.15">
      <c r="A213" s="2" t="s">
        <v>190</v>
      </c>
      <c r="B213" s="6">
        <v>-346474.27</v>
      </c>
      <c r="C213" s="6">
        <v>-370339.06</v>
      </c>
    </row>
    <row r="214" spans="1:3" x14ac:dyDescent="0.15">
      <c r="A214" s="2" t="s">
        <v>191</v>
      </c>
      <c r="B214" s="6">
        <v>-768.9</v>
      </c>
      <c r="C214" s="6">
        <v>-316.58</v>
      </c>
    </row>
    <row r="215" spans="1:3" x14ac:dyDescent="0.15">
      <c r="A215" s="2" t="s">
        <v>192</v>
      </c>
      <c r="B215" s="6">
        <v>-2296.91</v>
      </c>
      <c r="C215" s="6">
        <v>-1027.56</v>
      </c>
    </row>
    <row r="216" spans="1:3" x14ac:dyDescent="0.15">
      <c r="A216" s="2" t="s">
        <v>193</v>
      </c>
      <c r="B216" s="6">
        <v>-24204.78</v>
      </c>
      <c r="C216" s="6">
        <v>-26869.32</v>
      </c>
    </row>
    <row r="217" spans="1:3" x14ac:dyDescent="0.15">
      <c r="A217" s="2" t="s">
        <v>194</v>
      </c>
      <c r="B217" s="6">
        <v>-82696.73</v>
      </c>
      <c r="C217" s="6">
        <v>-82696.73</v>
      </c>
    </row>
    <row r="218" spans="1:3" x14ac:dyDescent="0.15">
      <c r="A218" s="2" t="s">
        <v>195</v>
      </c>
      <c r="B218" s="6">
        <v>-4105.67</v>
      </c>
      <c r="C218" s="6">
        <v>-4025.77</v>
      </c>
    </row>
    <row r="219" spans="1:3" x14ac:dyDescent="0.15">
      <c r="A219" s="2" t="s">
        <v>196</v>
      </c>
      <c r="B219" s="6">
        <v>-3855.22</v>
      </c>
      <c r="C219" s="6">
        <v>-3855.22</v>
      </c>
    </row>
    <row r="220" spans="1:3" x14ac:dyDescent="0.15">
      <c r="A220" s="2" t="s">
        <v>197</v>
      </c>
      <c r="B220" s="6">
        <v>-9970.1</v>
      </c>
      <c r="C220" s="6">
        <v>-5902.47</v>
      </c>
    </row>
    <row r="221" spans="1:3" x14ac:dyDescent="0.15">
      <c r="A221" s="2" t="s">
        <v>198</v>
      </c>
      <c r="B221" s="6">
        <v>-8742.0400000000009</v>
      </c>
      <c r="C221" s="6">
        <v>-8742.0400000000009</v>
      </c>
    </row>
    <row r="222" spans="1:3" x14ac:dyDescent="0.15">
      <c r="A222" s="2" t="s">
        <v>199</v>
      </c>
      <c r="B222" s="6">
        <v>-4078.63</v>
      </c>
      <c r="C222" s="6">
        <v>-8359.58</v>
      </c>
    </row>
    <row r="223" spans="1:3" x14ac:dyDescent="0.15">
      <c r="A223" s="2" t="s">
        <v>200</v>
      </c>
      <c r="B223" s="6">
        <v>-400169.44</v>
      </c>
      <c r="C223" s="6">
        <v>0</v>
      </c>
    </row>
    <row r="224" spans="1:3" x14ac:dyDescent="0.15">
      <c r="A224" s="2"/>
      <c r="B224" s="10"/>
      <c r="C224" s="10"/>
    </row>
    <row r="225" spans="1:3" x14ac:dyDescent="0.15">
      <c r="A225" s="2" t="s">
        <v>201</v>
      </c>
      <c r="B225" s="6">
        <v>-4306611.55</v>
      </c>
      <c r="C225" s="6">
        <v>4769870.22</v>
      </c>
    </row>
    <row r="226" spans="1:3" ht="12.75" x14ac:dyDescent="0.2">
      <c r="A226" s="4" t="s">
        <v>36</v>
      </c>
      <c r="B226" s="9">
        <v>367449308.11000001</v>
      </c>
      <c r="C226" s="9">
        <v>405874182.30000001</v>
      </c>
    </row>
    <row r="227" spans="1:3" x14ac:dyDescent="0.15">
      <c r="A227" s="2"/>
      <c r="B227" s="3"/>
      <c r="C227" s="3"/>
    </row>
    <row r="228" spans="1:3" ht="12.75" x14ac:dyDescent="0.2">
      <c r="A228" s="4" t="s">
        <v>37</v>
      </c>
      <c r="B228" s="8">
        <v>402735594.17000002</v>
      </c>
      <c r="C228" s="8">
        <v>619866626.5</v>
      </c>
    </row>
    <row r="229" spans="1:3" x14ac:dyDescent="0.15">
      <c r="A229" s="2"/>
      <c r="B229" s="3"/>
      <c r="C229" s="3"/>
    </row>
    <row r="230" spans="1:3" x14ac:dyDescent="0.15">
      <c r="A230" s="2"/>
      <c r="B230" s="3"/>
      <c r="C230" s="3"/>
    </row>
    <row r="231" spans="1:3" x14ac:dyDescent="0.15">
      <c r="A231" s="2"/>
      <c r="B231" s="3"/>
      <c r="C231" s="3"/>
    </row>
    <row r="232" spans="1:3" x14ac:dyDescent="0.15">
      <c r="A232" s="2"/>
      <c r="B232" s="3"/>
      <c r="C232" s="3"/>
    </row>
    <row r="233" spans="1:3" x14ac:dyDescent="0.15">
      <c r="A233" s="2"/>
      <c r="B233" s="3"/>
      <c r="C233" s="3"/>
    </row>
    <row r="234" spans="1:3" x14ac:dyDescent="0.15">
      <c r="A234" s="2"/>
      <c r="B234" s="3"/>
      <c r="C234" s="3"/>
    </row>
    <row r="235" spans="1:3" x14ac:dyDescent="0.15">
      <c r="A235" s="2"/>
      <c r="B235" s="3"/>
      <c r="C235" s="3"/>
    </row>
    <row r="236" spans="1:3" x14ac:dyDescent="0.15">
      <c r="A236" s="2"/>
      <c r="B236" s="3"/>
      <c r="C236" s="3"/>
    </row>
    <row r="237" spans="1:3" x14ac:dyDescent="0.15">
      <c r="A237" s="2"/>
      <c r="B237" s="3"/>
      <c r="C237" s="3"/>
    </row>
    <row r="238" spans="1:3" x14ac:dyDescent="0.15">
      <c r="A238" s="2"/>
      <c r="B238" s="3"/>
      <c r="C238" s="3"/>
    </row>
    <row r="239" spans="1:3" x14ac:dyDescent="0.15">
      <c r="A239" s="2"/>
      <c r="B239" s="3"/>
      <c r="C239" s="3"/>
    </row>
    <row r="240" spans="1:3" x14ac:dyDescent="0.15">
      <c r="A240" s="2"/>
      <c r="B240" s="3"/>
      <c r="C240" s="3"/>
    </row>
    <row r="241" spans="1:3" x14ac:dyDescent="0.15">
      <c r="A241" s="2"/>
      <c r="B241" s="3"/>
      <c r="C241" s="3"/>
    </row>
    <row r="242" spans="1:3" x14ac:dyDescent="0.15">
      <c r="A242" s="2"/>
      <c r="B242" s="3"/>
      <c r="C242" s="3"/>
    </row>
    <row r="243" spans="1:3" x14ac:dyDescent="0.15">
      <c r="A243" s="2"/>
      <c r="B243" s="3"/>
      <c r="C243" s="3"/>
    </row>
  </sheetData>
  <mergeCells count="15">
    <mergeCell ref="A7:C7"/>
    <mergeCell ref="A23:C23"/>
    <mergeCell ref="A29:C29"/>
    <mergeCell ref="A40:C40"/>
    <mergeCell ref="A50:C50"/>
    <mergeCell ref="A61:C61"/>
    <mergeCell ref="A96:C96"/>
    <mergeCell ref="A101:C101"/>
    <mergeCell ref="A117:C117"/>
    <mergeCell ref="A125:C125"/>
    <mergeCell ref="A135:C135"/>
    <mergeCell ref="A142:C142"/>
    <mergeCell ref="A152:C152"/>
    <mergeCell ref="A163:C163"/>
    <mergeCell ref="A173:C173"/>
  </mergeCells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1/31/2022 
&amp;"Microsoft Sans Serif,Bold"&amp;10Valores Expresados en RD$&amp;R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view="pageLayout" workbookViewId="0"/>
  </sheetViews>
  <sheetFormatPr baseColWidth="10" defaultColWidth="9.33203125" defaultRowHeight="10.5" x14ac:dyDescent="0.15"/>
  <cols>
    <col min="1" max="1" width="40.33203125" customWidth="1"/>
    <col min="2" max="2" width="12.1640625" customWidth="1"/>
    <col min="3" max="3" width="45.83203125" customWidth="1"/>
  </cols>
  <sheetData>
    <row r="1" spans="1:3" x14ac:dyDescent="0.15">
      <c r="A1" s="11" t="s">
        <v>202</v>
      </c>
      <c r="B1" s="11" t="s">
        <v>203</v>
      </c>
      <c r="C1" s="11" t="s">
        <v>204</v>
      </c>
    </row>
    <row r="2" spans="1:3" x14ac:dyDescent="0.15">
      <c r="A2" t="s">
        <v>205</v>
      </c>
      <c r="B2" t="s">
        <v>205</v>
      </c>
      <c r="C2" s="12"/>
    </row>
    <row r="3" spans="1:3" x14ac:dyDescent="0.15">
      <c r="A3" t="s">
        <v>206</v>
      </c>
      <c r="B3" t="s">
        <v>205</v>
      </c>
      <c r="C3" s="12"/>
    </row>
  </sheetData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1/31/2022 
&amp;"Microsoft Sans Serif,Bold"&amp;10Valores Expresados en RD$
&amp;"Microsoft Sans Serif,Regular"&amp;8Duplicate Accounts Report&amp;R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General-F</vt:lpstr>
      <vt:lpstr>Estado de Resultado-F</vt:lpstr>
      <vt:lpstr>Flujo de Efectivo-F</vt:lpstr>
      <vt:lpstr>Balance General-A</vt:lpstr>
      <vt:lpstr>Balance General-E</vt:lpstr>
      <vt:lpstr>'Balance General-F'!Área_de_impresión</vt:lpstr>
      <vt:lpstr>'Estado de Resultado-F'!Área_de_impresión</vt:lpstr>
      <vt:lpstr>'Balance General-A'!Títulos_a_imprimir</vt:lpstr>
      <vt:lpstr>'Balance General-E'!Títulos_a_imprimir</vt:lpstr>
      <vt:lpstr>'Balance General-F'!Títulos_a_imprimir</vt:lpstr>
      <vt:lpstr>'Estado de Resultado-F'!Títulos_a_imprimir</vt:lpstr>
      <vt:lpstr>'Flujo de Efectivo-F'!Títulos_a_imprimir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Tejada</dc:creator>
  <cp:lastModifiedBy>Melissa Cabrera</cp:lastModifiedBy>
  <cp:lastPrinted>2022-06-15T16:26:24Z</cp:lastPrinted>
  <dcterms:created xsi:type="dcterms:W3CDTF">2022-05-27T12:53:00Z</dcterms:created>
  <dcterms:modified xsi:type="dcterms:W3CDTF">2022-06-15T16:26:30Z</dcterms:modified>
</cp:coreProperties>
</file>