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Desktop\"/>
    </mc:Choice>
  </mc:AlternateContent>
  <bookViews>
    <workbookView xWindow="0" yWindow="0" windowWidth="10050" windowHeight="8460" tabRatio="787"/>
  </bookViews>
  <sheets>
    <sheet name="Balance General-F" sheetId="1" r:id="rId1"/>
    <sheet name="Balance General-A" sheetId="31" state="hidden" r:id="rId2"/>
    <sheet name="Estado de Resultado-A" sheetId="32" state="hidden" r:id="rId3"/>
  </sheets>
  <definedNames>
    <definedName name="_xlnm.Print_Area" localSheetId="0">'Balance General-F'!$A$1:$D$45</definedName>
    <definedName name="_xlnm.Print_Titles" localSheetId="1">'Balance General-A'!$1:$2</definedName>
    <definedName name="_xlnm.Print_Titles" localSheetId="0">'Balance General-F'!$2:$3</definedName>
    <definedName name="_xlnm.Print_Titles" localSheetId="2">'Estado de Resultado-A'!$1:$2</definedName>
  </definedNames>
  <calcPr calcId="162913"/>
</workbook>
</file>

<file path=xl/calcChain.xml><?xml version="1.0" encoding="utf-8"?>
<calcChain xmlns="http://schemas.openxmlformats.org/spreadsheetml/2006/main">
  <c r="C43" i="1" l="1"/>
  <c r="H27" i="1"/>
  <c r="D43" i="1" l="1"/>
  <c r="G27" i="1" l="1"/>
  <c r="G15" i="1"/>
  <c r="G9" i="1"/>
  <c r="G7" i="1"/>
  <c r="G41" i="1" l="1"/>
  <c r="D35" i="1" l="1"/>
  <c r="C35" i="1"/>
  <c r="D30" i="1"/>
  <c r="C30" i="1"/>
  <c r="D18" i="1"/>
  <c r="C18" i="1"/>
  <c r="G18" i="1" s="1"/>
  <c r="D11" i="1"/>
  <c r="C11" i="1"/>
  <c r="D37" i="1" l="1"/>
  <c r="D45" i="1" s="1"/>
  <c r="C37" i="1"/>
  <c r="C45" i="1" s="1"/>
  <c r="G30" i="1"/>
  <c r="D20" i="1"/>
  <c r="C20" i="1"/>
  <c r="G20" i="1" l="1"/>
  <c r="G16" i="1"/>
  <c r="G17" i="1"/>
  <c r="G8" i="1" l="1"/>
  <c r="G10" i="1"/>
  <c r="G11" i="1"/>
  <c r="G26" i="1"/>
  <c r="G28" i="1"/>
  <c r="G29" i="1"/>
  <c r="G33" i="1"/>
  <c r="G34" i="1"/>
  <c r="G35" i="1"/>
  <c r="G37" i="1"/>
  <c r="G42" i="1"/>
  <c r="G43" i="1"/>
  <c r="G45" i="1"/>
</calcChain>
</file>

<file path=xl/sharedStrings.xml><?xml version="1.0" encoding="utf-8"?>
<sst xmlns="http://schemas.openxmlformats.org/spreadsheetml/2006/main" count="407" uniqueCount="298">
  <si>
    <t>Descripción</t>
  </si>
  <si>
    <t>Activos</t>
  </si>
  <si>
    <t>Activos Corrientes</t>
  </si>
  <si>
    <t>Disponibilidades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</si>
  <si>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</si>
  <si>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</si>
  <si>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</si>
  <si>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</si>
  <si>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</si>
  <si>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</si>
  <si>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</si>
  <si>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</si>
  <si>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</si>
  <si>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</si>
  <si>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</si>
  <si>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</si>
  <si>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</si>
  <si>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</si>
  <si>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</si>
  <si>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</si>
  <si>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</si>
  <si>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</si>
  <si>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</si>
  <si>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</si>
  <si>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</si>
  <si>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</si>
  <si>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</si>
  <si>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</si>
  <si>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</si>
  <si>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</si>
  <si>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</si>
  <si>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</si>
  <si>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</si>
  <si>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</si>
  <si>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</si>
  <si>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</si>
  <si>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</si>
  <si>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</si>
  <si>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</si>
  <si>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</si>
  <si>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</si>
  <si>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</si>
  <si>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</si>
  <si>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</si>
  <si>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</si>
  <si>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</si>
  <si>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</si>
  <si>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</si>
  <si>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</si>
  <si>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</si>
  <si>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</si>
  <si>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</si>
  <si>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</si>
  <si>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110402005 Cuentas por Cobrar Empleados</t>
  </si>
  <si>
    <t>110402007 Partidas por Liquidar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</si>
  <si>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</si>
  <si>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</si>
  <si>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</si>
  <si>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</si>
  <si>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</si>
  <si>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</si>
  <si>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</si>
  <si>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</si>
  <si>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</si>
  <si>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</si>
  <si>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</si>
  <si>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</si>
  <si>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</si>
  <si>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</si>
  <si>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</si>
  <si>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110601001005 Útiles menores médico-quirúrgicos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</si>
  <si>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</si>
  <si>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</si>
  <si>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</si>
  <si>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</si>
  <si>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</si>
  <si>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</si>
  <si>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</si>
  <si>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</si>
  <si>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</si>
  <si>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</si>
  <si>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</si>
  <si>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</si>
  <si>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</si>
  <si>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</si>
  <si>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</si>
  <si>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</si>
  <si>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</si>
  <si>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</si>
  <si>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</si>
  <si>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</si>
  <si>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</si>
  <si>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</si>
  <si>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</si>
  <si>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</si>
  <si>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</si>
  <si>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</si>
  <si>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</si>
  <si>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</si>
  <si>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</si>
  <si>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</si>
  <si>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</si>
  <si>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</si>
  <si>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</si>
  <si>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</si>
  <si>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</si>
  <si>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</si>
  <si>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</si>
  <si>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</si>
  <si>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</si>
  <si>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</si>
  <si>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</si>
  <si>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</si>
  <si>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</si>
  <si>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</si>
  <si>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</si>
  <si>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</si>
  <si>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</si>
  <si>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</si>
  <si>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</si>
  <si>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</si>
  <si>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</si>
  <si>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210306001001003 ITBIS Retenido Serv. Liberales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</si>
  <si>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</si>
  <si>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</si>
  <si>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</si>
  <si>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</si>
  <si>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</si>
  <si>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</si>
  <si>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</si>
  <si>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</si>
  <si>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</si>
  <si>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</si>
  <si>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</si>
  <si>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</si>
  <si>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</si>
  <si>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229801099 Otras Provisiones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</si>
  <si>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</si>
  <si>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</si>
  <si>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</si>
  <si>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</si>
  <si>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</si>
  <si>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</si>
  <si>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</si>
  <si>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</si>
  <si>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</si>
  <si>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</si>
  <si>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</si>
  <si>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</si>
  <si>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</si>
  <si>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</si>
  <si>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</si>
  <si>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</si>
  <si>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510101003003 Compensación por Horas Extraordinarias</t>
  </si>
  <si>
    <t>510101003004 Primas de Transporte</t>
  </si>
  <si>
    <t>510101003007 Compensación por Servicios de Seguridad</t>
  </si>
  <si>
    <t>510101006001 Dietas</t>
  </si>
  <si>
    <t>510101007001 Sueldo Anual No. 13 (Regalía Pascual)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</si>
  <si>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</si>
  <si>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</si>
  <si>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</si>
  <si>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</si>
  <si>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</si>
  <si>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</si>
  <si>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</si>
  <si>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</si>
  <si>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</si>
  <si>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</si>
  <si>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</si>
  <si>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510102001004001 Viáticos Dentro del País</t>
  </si>
  <si>
    <t>510102001005001 Pasajes</t>
  </si>
  <si>
    <t>510102001006001 Alquileres de Edificios y Locales</t>
  </si>
  <si>
    <t>510102001006099 Otros Alquileres</t>
  </si>
  <si>
    <t>510102001007001 Seguros de Bienes Inmuebles</t>
  </si>
  <si>
    <t>510102001007002 Seguros de Bienes Muebles</t>
  </si>
  <si>
    <t>510102001007003 Seguros de Personas</t>
  </si>
  <si>
    <t>510102001008001002 Serv Especiales Mantenimiento y Reparac</t>
  </si>
  <si>
    <t>510102001008002003 Mantenimiento y Reparac Automoviles y Camiones</t>
  </si>
  <si>
    <t>510102001099002 Comisiones y Gastos Bancarios</t>
  </si>
  <si>
    <t>510102001099006002 Servicios Jurídicos</t>
  </si>
  <si>
    <t>510102001099006006 Otros Servicios Técnicos Profesionales</t>
  </si>
  <si>
    <t>510102001099009001 Fumigación</t>
  </si>
  <si>
    <t>510102001099009003 Limpieza e Higiene</t>
  </si>
  <si>
    <t>510102001099010001 Eventos Generales</t>
  </si>
  <si>
    <t>510102002001001 Alimentos y Bebidas para Personas</t>
  </si>
  <si>
    <t>510102002003002 Productos de Papel y Cartón</t>
  </si>
  <si>
    <t>510102002004001 Combustibles y Lubricantes</t>
  </si>
  <si>
    <t>510102002007001 Material de Limpieza</t>
  </si>
  <si>
    <t>510102002007002 Utiles de Escritorio y Oficina</t>
  </si>
  <si>
    <t>510102002007005 Utiles de Cocina y Comedor</t>
  </si>
  <si>
    <t>510102002007007 Materiales y Utiles de Informatica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</si>
  <si>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</si>
  <si>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</si>
  <si>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</si>
  <si>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</si>
  <si>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</si>
  <si>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</si>
  <si>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</si>
  <si>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</si>
  <si>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</si>
  <si>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</si>
  <si>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</si>
  <si>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</si>
  <si>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Total Resultado del Periodo</t>
  </si>
  <si>
    <t>Resultados Neto del Periodo</t>
  </si>
  <si>
    <t>Resultado Corriente del Periodo</t>
  </si>
  <si>
    <t>Total Gastos Corrientes</t>
  </si>
  <si>
    <t>Otros Gastos Institucionales</t>
  </si>
  <si>
    <t>Previsiones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</si>
  <si>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</si>
  <si>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</si>
  <si>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</si>
  <si>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</si>
  <si>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</si>
  <si>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</si>
  <si>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Transferencias Corrientes Recibidas:</t>
  </si>
  <si>
    <t>Ingresos de Operaciones:</t>
  </si>
  <si>
    <t>Ingresos No Tributarios:</t>
  </si>
  <si>
    <t>Ingresos Corrientes</t>
  </si>
  <si>
    <t>410298098 Otros Ingresos</t>
  </si>
  <si>
    <t>510102001008001004 Mantenimiento y Reparac Obras Civiles e Inst</t>
  </si>
  <si>
    <t>510102002001004 Servicios de Catering</t>
  </si>
  <si>
    <t>Renta de Propiedad:</t>
  </si>
  <si>
    <t>Total Renta de Propiedad</t>
  </si>
  <si>
    <t>Entradas Propias Corrientes:</t>
  </si>
  <si>
    <t>Total Entradas Propias Corrientes</t>
  </si>
  <si>
    <t>Servicios Personales:</t>
  </si>
  <si>
    <t>Total Servicios Personales</t>
  </si>
  <si>
    <t>Servicios No Personales:</t>
  </si>
  <si>
    <t>Total Servicios No Personales</t>
  </si>
  <si>
    <t>Materiales y Suministros:</t>
  </si>
  <si>
    <t>Total Materiales y Suministros</t>
  </si>
  <si>
    <t>Depreciaciones y Amortizaciones:</t>
  </si>
  <si>
    <t>Total Depreciaciones y Amortizaciones</t>
  </si>
  <si>
    <t>120601009007 Herramientas</t>
  </si>
  <si>
    <t>510102001007004 SFS Planes Complementarios Empleados</t>
  </si>
  <si>
    <t>120601002 Equipo Educacional, Cientifico y Recreativo</t>
  </si>
  <si>
    <t>Notas</t>
  </si>
  <si>
    <t>Nota 7</t>
  </si>
  <si>
    <t>Nota 8</t>
  </si>
  <si>
    <t>Nota 9</t>
  </si>
  <si>
    <t>Nota 10</t>
  </si>
  <si>
    <t>Nota 11</t>
  </si>
  <si>
    <t>Nota 12</t>
  </si>
  <si>
    <t>Nota 13</t>
  </si>
  <si>
    <t>Nota 14</t>
  </si>
  <si>
    <t>Nota 15</t>
  </si>
  <si>
    <t>Nota 16</t>
  </si>
  <si>
    <t>510102001005003 Almacenaje</t>
  </si>
  <si>
    <t>Acumulado 2023</t>
  </si>
  <si>
    <t>Nota 17</t>
  </si>
  <si>
    <t>110402001001 DIDA Administración Areas Comunes Torre Seg Soc</t>
  </si>
  <si>
    <t>110402009 Complementario SFS por Cobrar</t>
  </si>
  <si>
    <t>210306001002001 ISR Retenido a Asalariados</t>
  </si>
  <si>
    <t>410301099004 Ingresos por Administración Areas Comunes Torre SS</t>
  </si>
  <si>
    <t>410401002 Transferencias Corrientes de la Administración Cen</t>
  </si>
  <si>
    <t>510101002009 Personal de Carácter Eventual</t>
  </si>
  <si>
    <t>510102001008001008 Obras/ Mejoras en Inmuebles Alquilados</t>
  </si>
  <si>
    <t>510102001008002004 Mantenimiento y Reparac Equipos de Elevac</t>
  </si>
  <si>
    <t>510102001099005 Servicios Especiales</t>
  </si>
  <si>
    <t>510102001099006004 Servicios de Capacitación</t>
  </si>
  <si>
    <t>510102002001003 Productos Agroforestales y Pecuario</t>
  </si>
  <si>
    <t>510102002003004 Libros, Revistas y Periódicos</t>
  </si>
  <si>
    <t>510102002007003 Utiles Menores Médico-quirúrgicos</t>
  </si>
  <si>
    <t>510102002007099 Utiles Diversos</t>
  </si>
  <si>
    <t>510401004001 Cuotas Internacionales</t>
  </si>
  <si>
    <t>Del Gobierno Central  (Nota):</t>
  </si>
  <si>
    <t>Total Del Gobierno Central  (Nota)</t>
  </si>
  <si>
    <t>Transferencias y Donaciones Corrientes:</t>
  </si>
  <si>
    <t>Total Transferencias y Donaciones Corrientes</t>
  </si>
  <si>
    <t>510101002001 Sueldos Personal Contratado y/o Igualado</t>
  </si>
  <si>
    <t>510101007004 Vacaciones</t>
  </si>
  <si>
    <t>510102001008001006 Instalaciones Eléctricas</t>
  </si>
  <si>
    <t>510102002002002 Acabados Textiles</t>
  </si>
  <si>
    <t>510102002005003 Llantas y Neumáticos</t>
  </si>
  <si>
    <t>510102002007006 Productos Eléctricos y Afines</t>
  </si>
  <si>
    <t>510102001008002001 Mantenimiento y Reparación Muebles y Eq. de Ofic.</t>
  </si>
  <si>
    <t>510102001099007 Impuestos, Derechos y Tasas</t>
  </si>
  <si>
    <t>510401002006002 Transf para Eléctricidad Asoc Sin Fines de Lucro</t>
  </si>
  <si>
    <t>510101003012 Compensación por Cumplimiento Indicadores MAP</t>
  </si>
  <si>
    <t>510101007003001 Prestaciones Laborales</t>
  </si>
  <si>
    <t>510102001004002 Viáticos Fuera del País</t>
  </si>
  <si>
    <t>510102002002003 Prendas de Vestir</t>
  </si>
  <si>
    <t>510102002004002 Productos Químicos y Conexos</t>
  </si>
  <si>
    <t>510102002006005 Productos Metálicos</t>
  </si>
  <si>
    <t>110402006 Reclamaciones por Cobrar</t>
  </si>
  <si>
    <t>510101003008 Compensación por Resultados</t>
  </si>
  <si>
    <t>510101007003003 Prestación Laboral por Desvinculación</t>
  </si>
  <si>
    <t>510102001008001001 Obras Menores en Edificaciones</t>
  </si>
  <si>
    <t>Junio 2023</t>
  </si>
  <si>
    <t>Junio 2022</t>
  </si>
  <si>
    <t>June 2023</t>
  </si>
  <si>
    <t>June 2022</t>
  </si>
  <si>
    <t>210306002098 Otras Retenciones</t>
  </si>
  <si>
    <t>510101008005 Recargos Seguro Familiar de Salud</t>
  </si>
  <si>
    <t>510101008007 Recargos Seguro de Vida Disc y Sobrevivencia</t>
  </si>
  <si>
    <t>510101008009 Recargos Seguro de Riesgo Laborales</t>
  </si>
  <si>
    <t>510102001099006005 Servicios de Informática y Sistema Computarizado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</si>
</sst>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9" x14ac:knownFonts="1">
    <font>
      <sz val="8.25"/>
      <color rgb="FF000000"/>
      <name val="Microsoft Sans Serif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44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Alignment="1">
      <alignment horizontal="left"/>
    </xf>
    <xf numFmtId="7" fontId="0" fillId="0" borderId="0" xfId="0" applyNumberFormat="1"/>
    <xf numFmtId="38" fontId="0" fillId="0" borderId="0" xfId="0" applyNumberFormat="1" applyAlignment="1">
      <alignment horizontal="right"/>
    </xf>
    <xf numFmtId="38" fontId="0" fillId="0" borderId="0" xfId="0" applyNumberFormat="1"/>
    <xf numFmtId="0" fontId="1" fillId="0" borderId="1" xfId="1" applyFont="1" applyBorder="1" applyAlignment="1">
      <alignment horizontal="center"/>
    </xf>
    <xf numFmtId="0" fontId="2" fillId="0" borderId="0" xfId="1" applyAlignment="1">
      <alignment horizontal="right"/>
    </xf>
    <xf numFmtId="0" fontId="1" fillId="0" borderId="0" xfId="1" applyFont="1" applyAlignment="1">
      <alignment horizontal="right"/>
    </xf>
    <xf numFmtId="0" fontId="0" fillId="0" borderId="0" xfId="0" applyAlignment="1">
      <alignment horizontal="left"/>
    </xf>
    <xf numFmtId="39" fontId="2" fillId="0" borderId="0" xfId="1" applyNumberFormat="1" applyAlignment="1">
      <alignment horizontal="right"/>
    </xf>
    <xf numFmtId="0" fontId="2" fillId="0" borderId="1" xfId="1" applyBorder="1" applyAlignment="1">
      <alignment horizontal="right"/>
    </xf>
    <xf numFmtId="39" fontId="1" fillId="0" borderId="0" xfId="1" applyNumberFormat="1" applyFont="1" applyAlignment="1">
      <alignment horizontal="right"/>
    </xf>
    <xf numFmtId="39" fontId="1" fillId="0" borderId="2" xfId="1" applyNumberFormat="1" applyFont="1" applyBorder="1" applyAlignment="1">
      <alignment horizontal="right"/>
    </xf>
    <xf numFmtId="39" fontId="1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right"/>
    </xf>
    <xf numFmtId="7" fontId="0" fillId="2" borderId="0" xfId="0" applyNumberFormat="1" applyFill="1"/>
    <xf numFmtId="0" fontId="4" fillId="0" borderId="0" xfId="0" applyFont="1"/>
    <xf numFmtId="38" fontId="4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4" fillId="0" borderId="0" xfId="0" applyNumberFormat="1" applyFont="1" applyAlignment="1">
      <alignment horizontal="right"/>
    </xf>
    <xf numFmtId="39" fontId="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5" fillId="0" borderId="2" xfId="0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0" xfId="0"/>
    <xf numFmtId="39" fontId="0" fillId="0" borderId="0" xfId="0" applyNumberFormat="1"/>
    <xf numFmtId="0" fontId="2" fillId="0" borderId="0" xfId="1" applyAlignment="1">
      <alignment horizontal="left"/>
    </xf>
    <xf numFmtId="0" fontId="2" fillId="0" borderId="0" xfId="1"/>
    <xf numFmtId="0" fontId="1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/>
    <xf numFmtId="0" fontId="1" fillId="0" borderId="0" xfId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Normal="100" workbookViewId="0">
      <selection activeCell="C25" sqref="C25"/>
    </sheetView>
  </sheetViews>
  <sheetFormatPr baseColWidth="10" defaultColWidth="9.33203125" defaultRowHeight="12.75" x14ac:dyDescent="0.2"/>
  <cols>
    <col min="1" max="1" width="50.83203125" customWidth="1"/>
    <col min="2" max="2" width="7.6640625" style="35" bestFit="1" customWidth="1"/>
    <col min="3" max="4" width="20.83203125" style="5" customWidth="1"/>
    <col min="7" max="7" width="17.33203125" bestFit="1" customWidth="1"/>
    <col min="8" max="8" width="12.33203125" bestFit="1" customWidth="1"/>
  </cols>
  <sheetData>
    <row r="1" spans="1:7" ht="14.25" x14ac:dyDescent="0.2">
      <c r="A1" s="17"/>
      <c r="B1" s="30"/>
      <c r="C1" s="18"/>
      <c r="D1" s="18"/>
    </row>
    <row r="2" spans="1:7" ht="14.25" x14ac:dyDescent="0.2">
      <c r="A2" s="17"/>
      <c r="B2" s="30"/>
      <c r="C2" s="18"/>
      <c r="D2" s="18"/>
    </row>
    <row r="3" spans="1:7" ht="15" x14ac:dyDescent="0.25">
      <c r="A3" s="19" t="s">
        <v>0</v>
      </c>
      <c r="B3" s="31" t="s">
        <v>237</v>
      </c>
      <c r="C3" s="20" t="s">
        <v>289</v>
      </c>
      <c r="D3" s="20" t="s">
        <v>290</v>
      </c>
    </row>
    <row r="4" spans="1:7" ht="14.25" x14ac:dyDescent="0.2">
      <c r="A4" s="21"/>
      <c r="B4" s="32"/>
      <c r="C4" s="22"/>
      <c r="D4" s="22"/>
    </row>
    <row r="5" spans="1:7" ht="15" x14ac:dyDescent="0.25">
      <c r="A5" s="23" t="s">
        <v>1</v>
      </c>
      <c r="B5" s="33"/>
      <c r="C5" s="24"/>
      <c r="D5" s="24"/>
    </row>
    <row r="6" spans="1:7" ht="15" x14ac:dyDescent="0.25">
      <c r="A6" s="23" t="s">
        <v>2</v>
      </c>
      <c r="B6" s="33"/>
      <c r="C6" s="24"/>
      <c r="D6" s="24"/>
    </row>
    <row r="7" spans="1:7" ht="14.25" x14ac:dyDescent="0.2">
      <c r="A7" s="21" t="s">
        <v>3</v>
      </c>
      <c r="B7" s="32" t="s">
        <v>238</v>
      </c>
      <c r="C7" s="25">
        <v>164781878.56</v>
      </c>
      <c r="D7" s="25">
        <v>245413219.43000001</v>
      </c>
      <c r="G7" s="3">
        <f>+C7-D7</f>
        <v>-80631340.870000005</v>
      </c>
    </row>
    <row r="8" spans="1:7" ht="14.25" x14ac:dyDescent="0.2">
      <c r="A8" s="21" t="s">
        <v>4</v>
      </c>
      <c r="B8" s="32" t="s">
        <v>239</v>
      </c>
      <c r="C8" s="25">
        <v>3053171.26</v>
      </c>
      <c r="D8" s="25">
        <v>3079982.72</v>
      </c>
      <c r="G8" s="3">
        <f t="shared" ref="G8:G11" si="0">+C8-D8</f>
        <v>-26811.460000000428</v>
      </c>
    </row>
    <row r="9" spans="1:7" ht="14.25" x14ac:dyDescent="0.2">
      <c r="A9" s="21" t="s">
        <v>5</v>
      </c>
      <c r="B9" s="32" t="s">
        <v>240</v>
      </c>
      <c r="C9" s="25">
        <v>7928648.0800000001</v>
      </c>
      <c r="D9" s="25">
        <v>5385860.3399999999</v>
      </c>
      <c r="G9" s="3">
        <f>+C9-D9</f>
        <v>2542787.7400000002</v>
      </c>
    </row>
    <row r="10" spans="1:7" ht="14.25" x14ac:dyDescent="0.2">
      <c r="A10" s="21" t="s">
        <v>6</v>
      </c>
      <c r="B10" s="32" t="s">
        <v>241</v>
      </c>
      <c r="C10" s="26">
        <v>5319228.2300000004</v>
      </c>
      <c r="D10" s="26">
        <v>4778539.33</v>
      </c>
      <c r="G10" s="3">
        <f t="shared" si="0"/>
        <v>540688.90000000037</v>
      </c>
    </row>
    <row r="11" spans="1:7" ht="15" x14ac:dyDescent="0.25">
      <c r="A11" s="23" t="s">
        <v>7</v>
      </c>
      <c r="B11" s="33"/>
      <c r="C11" s="27">
        <f>SUM(C7:C10)</f>
        <v>181082926.13</v>
      </c>
      <c r="D11" s="27">
        <f>SUM(D7:D10)</f>
        <v>258657601.82000002</v>
      </c>
      <c r="G11" s="3">
        <f t="shared" si="0"/>
        <v>-77574675.690000027</v>
      </c>
    </row>
    <row r="12" spans="1:7" ht="14.25" x14ac:dyDescent="0.2">
      <c r="A12" s="21"/>
      <c r="B12" s="32"/>
      <c r="C12" s="22"/>
      <c r="D12" s="22"/>
      <c r="G12" s="3"/>
    </row>
    <row r="13" spans="1:7" ht="14.25" x14ac:dyDescent="0.2">
      <c r="A13" s="21"/>
      <c r="B13" s="32"/>
      <c r="C13" s="22"/>
      <c r="D13" s="22"/>
      <c r="G13" s="3"/>
    </row>
    <row r="14" spans="1:7" ht="15" x14ac:dyDescent="0.25">
      <c r="A14" s="23" t="s">
        <v>8</v>
      </c>
      <c r="B14" s="33"/>
      <c r="C14" s="24"/>
      <c r="D14" s="24"/>
      <c r="G14" s="3"/>
    </row>
    <row r="15" spans="1:7" ht="14.25" x14ac:dyDescent="0.2">
      <c r="A15" s="21" t="s">
        <v>9</v>
      </c>
      <c r="B15" s="32" t="s">
        <v>242</v>
      </c>
      <c r="C15" s="25">
        <v>193431517.19999999</v>
      </c>
      <c r="D15" s="25">
        <v>184210068.03</v>
      </c>
      <c r="G15" s="3">
        <f>+C15-D15</f>
        <v>9221449.1699999869</v>
      </c>
    </row>
    <row r="16" spans="1:7" ht="14.25" hidden="1" x14ac:dyDescent="0.2">
      <c r="A16" s="21" t="s">
        <v>10</v>
      </c>
      <c r="B16" s="32"/>
      <c r="C16" s="25">
        <v>0</v>
      </c>
      <c r="D16" s="25">
        <v>0</v>
      </c>
      <c r="G16" s="3">
        <f t="shared" ref="G16:G17" si="1">+C16-D16</f>
        <v>0</v>
      </c>
    </row>
    <row r="17" spans="1:8" ht="14.25" x14ac:dyDescent="0.2">
      <c r="A17" s="21" t="s">
        <v>11</v>
      </c>
      <c r="B17" s="32" t="s">
        <v>243</v>
      </c>
      <c r="C17" s="26">
        <v>1377081.59</v>
      </c>
      <c r="D17" s="26">
        <v>1377081.59</v>
      </c>
      <c r="G17" s="3">
        <f t="shared" si="1"/>
        <v>0</v>
      </c>
    </row>
    <row r="18" spans="1:8" ht="15" x14ac:dyDescent="0.25">
      <c r="A18" s="23" t="s">
        <v>12</v>
      </c>
      <c r="B18" s="33"/>
      <c r="C18" s="27">
        <f>SUM(C15:C17)</f>
        <v>194808598.78999999</v>
      </c>
      <c r="D18" s="27">
        <f>SUM(D15:D17)</f>
        <v>185587149.62</v>
      </c>
      <c r="G18" s="3">
        <f>+C18-D18</f>
        <v>9221449.1699999869</v>
      </c>
    </row>
    <row r="19" spans="1:8" ht="14.25" x14ac:dyDescent="0.2">
      <c r="A19" s="21"/>
      <c r="B19" s="32"/>
      <c r="C19" s="22"/>
      <c r="D19" s="22"/>
      <c r="G19" s="3"/>
    </row>
    <row r="20" spans="1:8" ht="15" x14ac:dyDescent="0.25">
      <c r="A20" s="23" t="s">
        <v>13</v>
      </c>
      <c r="B20" s="33"/>
      <c r="C20" s="28">
        <f>C11+C18</f>
        <v>375891524.91999996</v>
      </c>
      <c r="D20" s="28">
        <f>D11+D18</f>
        <v>444244751.44000006</v>
      </c>
      <c r="G20" s="3">
        <f>+C20-D20</f>
        <v>-68353226.5200001</v>
      </c>
    </row>
    <row r="21" spans="1:8" ht="14.25" x14ac:dyDescent="0.2">
      <c r="A21" s="21"/>
      <c r="B21" s="32"/>
      <c r="C21" s="22"/>
      <c r="D21" s="22"/>
      <c r="G21" s="3"/>
    </row>
    <row r="22" spans="1:8" ht="14.25" x14ac:dyDescent="0.2">
      <c r="A22" s="21"/>
      <c r="B22" s="32"/>
      <c r="C22" s="22"/>
      <c r="D22" s="22"/>
      <c r="G22" s="3"/>
    </row>
    <row r="23" spans="1:8" ht="15" x14ac:dyDescent="0.25">
      <c r="A23" s="23" t="s">
        <v>14</v>
      </c>
      <c r="B23" s="33"/>
      <c r="C23" s="24"/>
      <c r="D23" s="24"/>
      <c r="G23" s="3"/>
    </row>
    <row r="24" spans="1:8" ht="14.25" x14ac:dyDescent="0.2">
      <c r="A24" s="21"/>
      <c r="B24" s="32"/>
      <c r="C24" s="22"/>
      <c r="D24" s="22"/>
      <c r="G24" s="3"/>
    </row>
    <row r="25" spans="1:8" ht="15" x14ac:dyDescent="0.25">
      <c r="A25" s="23" t="s">
        <v>15</v>
      </c>
      <c r="B25" s="33"/>
      <c r="C25" s="24"/>
      <c r="D25" s="24"/>
      <c r="G25" s="3"/>
    </row>
    <row r="26" spans="1:8" ht="14.25" hidden="1" x14ac:dyDescent="0.2">
      <c r="A26" s="21" t="s">
        <v>16</v>
      </c>
      <c r="B26" s="32"/>
      <c r="C26" s="25">
        <v>0</v>
      </c>
      <c r="D26" s="25">
        <v>0</v>
      </c>
      <c r="G26" s="3">
        <f t="shared" ref="G26:G29" si="2">+C26-D26</f>
        <v>0</v>
      </c>
      <c r="H26" s="36"/>
    </row>
    <row r="27" spans="1:8" ht="14.25" x14ac:dyDescent="0.2">
      <c r="A27" s="21" t="s">
        <v>17</v>
      </c>
      <c r="B27" s="32" t="s">
        <v>244</v>
      </c>
      <c r="C27" s="25">
        <v>15570722.699999999</v>
      </c>
      <c r="D27" s="25">
        <v>36402348.140000001</v>
      </c>
      <c r="G27" s="3">
        <f>+C27-D27</f>
        <v>-20831625.440000001</v>
      </c>
      <c r="H27" s="37">
        <f>C27-5992673.23</f>
        <v>9578049.4699999988</v>
      </c>
    </row>
    <row r="28" spans="1:8" ht="14.25" x14ac:dyDescent="0.2">
      <c r="A28" s="21" t="s">
        <v>19</v>
      </c>
      <c r="B28" s="32" t="s">
        <v>245</v>
      </c>
      <c r="C28" s="25">
        <v>4431339.3600000003</v>
      </c>
      <c r="D28" s="25">
        <v>380.98</v>
      </c>
      <c r="G28" s="3">
        <f t="shared" si="2"/>
        <v>4430958.38</v>
      </c>
      <c r="H28" s="36"/>
    </row>
    <row r="29" spans="1:8" ht="14.25" x14ac:dyDescent="0.2">
      <c r="A29" s="21" t="s">
        <v>22</v>
      </c>
      <c r="B29" s="32" t="s">
        <v>246</v>
      </c>
      <c r="C29" s="26">
        <v>7012774.4699999997</v>
      </c>
      <c r="D29" s="26">
        <v>4775243.59</v>
      </c>
      <c r="G29" s="3">
        <f t="shared" si="2"/>
        <v>2237530.88</v>
      </c>
      <c r="H29" s="36"/>
    </row>
    <row r="30" spans="1:8" ht="15" x14ac:dyDescent="0.25">
      <c r="A30" s="23" t="s">
        <v>23</v>
      </c>
      <c r="B30" s="33"/>
      <c r="C30" s="27">
        <f>SUM(C26:C29)</f>
        <v>27014836.529999997</v>
      </c>
      <c r="D30" s="27">
        <f>SUM(D26:D29)</f>
        <v>41177972.709999993</v>
      </c>
      <c r="G30" s="16">
        <f>+C30-D30</f>
        <v>-14163136.179999996</v>
      </c>
    </row>
    <row r="31" spans="1:8" ht="14.25" x14ac:dyDescent="0.2">
      <c r="A31" s="21"/>
      <c r="B31" s="32"/>
      <c r="C31" s="22"/>
      <c r="D31" s="22"/>
      <c r="G31" s="3"/>
    </row>
    <row r="32" spans="1:8" ht="15" x14ac:dyDescent="0.25">
      <c r="A32" s="23" t="s">
        <v>24</v>
      </c>
      <c r="B32" s="33"/>
      <c r="C32" s="24"/>
      <c r="D32" s="24"/>
      <c r="G32" s="3"/>
    </row>
    <row r="33" spans="1:7" ht="14.25" hidden="1" x14ac:dyDescent="0.2">
      <c r="A33" s="21" t="s">
        <v>25</v>
      </c>
      <c r="B33" s="32"/>
      <c r="C33" s="25">
        <v>0</v>
      </c>
      <c r="D33" s="25">
        <v>0</v>
      </c>
      <c r="G33" s="3">
        <f>+C33-D33</f>
        <v>0</v>
      </c>
    </row>
    <row r="34" spans="1:7" ht="14.25" x14ac:dyDescent="0.2">
      <c r="A34" s="21" t="s">
        <v>26</v>
      </c>
      <c r="B34" s="32" t="s">
        <v>247</v>
      </c>
      <c r="C34" s="26">
        <v>0</v>
      </c>
      <c r="D34" s="26">
        <v>150641.29999999999</v>
      </c>
      <c r="G34" s="3">
        <f>+C34-D34</f>
        <v>-150641.29999999999</v>
      </c>
    </row>
    <row r="35" spans="1:7" ht="15" x14ac:dyDescent="0.25">
      <c r="A35" s="23" t="s">
        <v>27</v>
      </c>
      <c r="B35" s="33"/>
      <c r="C35" s="27">
        <f>SUM(C33:C34)</f>
        <v>0</v>
      </c>
      <c r="D35" s="27">
        <f>SUM(D33:D34)</f>
        <v>150641.29999999999</v>
      </c>
      <c r="G35" s="3">
        <f>+C35-D35</f>
        <v>-150641.29999999999</v>
      </c>
    </row>
    <row r="36" spans="1:7" ht="14.25" x14ac:dyDescent="0.2">
      <c r="A36" s="21"/>
      <c r="B36" s="32"/>
      <c r="C36" s="22"/>
      <c r="D36" s="22"/>
      <c r="G36" s="3"/>
    </row>
    <row r="37" spans="1:7" ht="15" x14ac:dyDescent="0.25">
      <c r="A37" s="23" t="s">
        <v>28</v>
      </c>
      <c r="B37" s="33"/>
      <c r="C37" s="27">
        <f>C30+C35</f>
        <v>27014836.529999997</v>
      </c>
      <c r="D37" s="27">
        <f>D30+D35</f>
        <v>41328614.00999999</v>
      </c>
      <c r="G37" s="3">
        <f>+C37-D37</f>
        <v>-14313777.479999993</v>
      </c>
    </row>
    <row r="38" spans="1:7" ht="14.25" x14ac:dyDescent="0.2">
      <c r="A38" s="21"/>
      <c r="B38" s="32"/>
      <c r="C38" s="22"/>
      <c r="D38" s="22"/>
      <c r="G38" s="3"/>
    </row>
    <row r="39" spans="1:7" ht="14.25" x14ac:dyDescent="0.2">
      <c r="A39" s="21"/>
      <c r="B39" s="32"/>
      <c r="C39" s="22"/>
      <c r="D39" s="22"/>
      <c r="G39" s="3"/>
    </row>
    <row r="40" spans="1:7" ht="15" x14ac:dyDescent="0.25">
      <c r="A40" s="23" t="s">
        <v>29</v>
      </c>
      <c r="B40" s="33"/>
      <c r="C40" s="24"/>
      <c r="D40" s="24"/>
      <c r="G40" s="3"/>
    </row>
    <row r="41" spans="1:7" ht="14.25" x14ac:dyDescent="0.2">
      <c r="A41" s="21" t="s">
        <v>30</v>
      </c>
      <c r="B41" s="32" t="s">
        <v>250</v>
      </c>
      <c r="C41" s="25">
        <v>376782732.77999997</v>
      </c>
      <c r="D41" s="25">
        <v>402916137.43000001</v>
      </c>
      <c r="G41" s="3">
        <f>+C41-D41</f>
        <v>-26133404.650000036</v>
      </c>
    </row>
    <row r="42" spans="1:7" ht="14.25" x14ac:dyDescent="0.2">
      <c r="A42" s="21" t="s">
        <v>31</v>
      </c>
      <c r="B42" s="32"/>
      <c r="C42" s="26">
        <v>-27906044.390000001</v>
      </c>
      <c r="D42" s="26">
        <v>0</v>
      </c>
      <c r="G42" s="3">
        <f>+C42-D42</f>
        <v>-27906044.390000001</v>
      </c>
    </row>
    <row r="43" spans="1:7" ht="15" x14ac:dyDescent="0.25">
      <c r="A43" s="23" t="s">
        <v>32</v>
      </c>
      <c r="B43" s="33"/>
      <c r="C43" s="29">
        <f>SUM(C41:C42)</f>
        <v>348876688.38999999</v>
      </c>
      <c r="D43" s="29">
        <f>SUM(D41:D42)</f>
        <v>402916137.43000001</v>
      </c>
      <c r="G43" s="3">
        <f>+C43-D43</f>
        <v>-54039449.040000021</v>
      </c>
    </row>
    <row r="44" spans="1:7" ht="14.25" x14ac:dyDescent="0.2">
      <c r="A44" s="21"/>
      <c r="B44" s="32"/>
      <c r="C44" s="22"/>
      <c r="D44" s="22"/>
      <c r="G44" s="3"/>
    </row>
    <row r="45" spans="1:7" ht="15" x14ac:dyDescent="0.25">
      <c r="A45" s="23" t="s">
        <v>33</v>
      </c>
      <c r="B45" s="33"/>
      <c r="C45" s="28">
        <f>C43+C37</f>
        <v>375891524.91999996</v>
      </c>
      <c r="D45" s="28">
        <f>D43+D37</f>
        <v>444244751.44</v>
      </c>
      <c r="G45" s="3">
        <f>+C45-D45</f>
        <v>-68353226.520000041</v>
      </c>
    </row>
    <row r="46" spans="1:7" x14ac:dyDescent="0.2">
      <c r="A46" s="1"/>
      <c r="B46" s="34"/>
      <c r="C46" s="4"/>
      <c r="D46" s="4"/>
    </row>
    <row r="47" spans="1:7" x14ac:dyDescent="0.2">
      <c r="A47" s="1"/>
      <c r="B47" s="34"/>
      <c r="C47" s="4"/>
      <c r="D47" s="4"/>
    </row>
    <row r="48" spans="1:7" ht="10.5" x14ac:dyDescent="0.15">
      <c r="A48" s="1"/>
      <c r="B48" s="9"/>
      <c r="C48" s="9"/>
      <c r="D48" s="4"/>
    </row>
    <row r="49" spans="1:5" x14ac:dyDescent="0.2">
      <c r="A49" s="1"/>
      <c r="B49" s="34"/>
      <c r="C49" s="4"/>
      <c r="D49" s="4"/>
    </row>
    <row r="50" spans="1:5" x14ac:dyDescent="0.2">
      <c r="A50" s="1"/>
      <c r="B50" s="34"/>
      <c r="C50" s="4"/>
      <c r="D50" s="4"/>
    </row>
    <row r="51" spans="1:5" x14ac:dyDescent="0.2">
      <c r="A51" s="1"/>
      <c r="B51" s="34"/>
      <c r="C51" s="4"/>
      <c r="D51" s="4"/>
    </row>
    <row r="52" spans="1:5" x14ac:dyDescent="0.2">
      <c r="A52" s="1"/>
      <c r="B52" s="34"/>
      <c r="C52" s="9"/>
      <c r="D52" s="9"/>
      <c r="E52" s="9"/>
    </row>
    <row r="53" spans="1:5" x14ac:dyDescent="0.2">
      <c r="A53" s="1"/>
      <c r="B53" s="34"/>
      <c r="C53" s="4"/>
      <c r="D53" s="4"/>
    </row>
    <row r="54" spans="1:5" x14ac:dyDescent="0.2">
      <c r="A54" s="1"/>
      <c r="B54" s="34"/>
      <c r="C54" s="4"/>
      <c r="D54" s="4"/>
    </row>
    <row r="55" spans="1:5" x14ac:dyDescent="0.2">
      <c r="A55" s="1"/>
      <c r="B55" s="34"/>
      <c r="C55" s="4"/>
      <c r="D55" s="4"/>
    </row>
    <row r="56" spans="1:5" x14ac:dyDescent="0.2">
      <c r="A56" s="1"/>
      <c r="B56" s="34"/>
      <c r="C56" s="4"/>
      <c r="D56" s="4"/>
    </row>
    <row r="57" spans="1:5" x14ac:dyDescent="0.2">
      <c r="A57" s="1"/>
      <c r="B57" s="34"/>
      <c r="C57" s="4"/>
      <c r="D57" s="4"/>
    </row>
    <row r="58" spans="1:5" x14ac:dyDescent="0.2">
      <c r="A58" s="1"/>
      <c r="B58" s="34"/>
      <c r="C58" s="4"/>
      <c r="D58" s="4"/>
    </row>
    <row r="59" spans="1:5" x14ac:dyDescent="0.2">
      <c r="A59" s="1"/>
      <c r="B59" s="34"/>
      <c r="C59" s="4"/>
      <c r="D59" s="4"/>
    </row>
    <row r="60" spans="1:5" x14ac:dyDescent="0.2">
      <c r="A60" s="1"/>
      <c r="B60" s="34"/>
      <c r="C60" s="4"/>
      <c r="D60" s="4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31/05/2023 y 31/05/2022 
&amp;10Valores Expresados en RD$</oddHeader>
    <oddFooter>&amp;L&amp;10Miguel Rivera
Contador&amp;C&amp;10Dr. Edward Guzmán P.
Gerente General&amp;R&amp;10Melissa N. Cabrera
Directora Financiera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5"/>
  <sheetViews>
    <sheetView view="pageLayout" topLeftCell="A136" workbookViewId="0">
      <selection activeCell="A39" sqref="A39"/>
    </sheetView>
  </sheetViews>
  <sheetFormatPr baseColWidth="10" defaultColWidth="9" defaultRowHeight="10.5" x14ac:dyDescent="0.15"/>
  <cols>
    <col min="1" max="1" width="50.83203125" style="39" customWidth="1"/>
    <col min="2" max="3" width="18.83203125" style="39" customWidth="1"/>
    <col min="4" max="16384" width="9" style="39"/>
  </cols>
  <sheetData>
    <row r="2" spans="1:3" ht="12.75" x14ac:dyDescent="0.2">
      <c r="A2" s="6" t="s">
        <v>0</v>
      </c>
      <c r="B2" s="6" t="s">
        <v>291</v>
      </c>
      <c r="C2" s="6" t="s">
        <v>292</v>
      </c>
    </row>
    <row r="3" spans="1:3" x14ac:dyDescent="0.15">
      <c r="A3" s="38"/>
      <c r="B3" s="7"/>
      <c r="C3" s="7"/>
    </row>
    <row r="4" spans="1:3" ht="12.75" x14ac:dyDescent="0.2">
      <c r="A4" s="40" t="s">
        <v>1</v>
      </c>
      <c r="B4" s="8"/>
      <c r="C4" s="8"/>
    </row>
    <row r="5" spans="1:3" ht="12.75" x14ac:dyDescent="0.2">
      <c r="A5" s="40" t="s">
        <v>2</v>
      </c>
      <c r="B5" s="8"/>
      <c r="C5" s="8"/>
    </row>
    <row r="6" spans="1:3" x14ac:dyDescent="0.15">
      <c r="A6" s="38"/>
      <c r="B6" s="7"/>
      <c r="C6" s="7"/>
    </row>
    <row r="7" spans="1:3" x14ac:dyDescent="0.15">
      <c r="A7" s="41" t="s">
        <v>34</v>
      </c>
      <c r="B7" s="42"/>
      <c r="C7" s="42"/>
    </row>
    <row r="8" spans="1:3" x14ac:dyDescent="0.15">
      <c r="A8" s="38" t="s">
        <v>35</v>
      </c>
      <c r="B8" s="10">
        <v>0</v>
      </c>
      <c r="C8" s="10">
        <v>0</v>
      </c>
    </row>
    <row r="9" spans="1:3" x14ac:dyDescent="0.15">
      <c r="A9" s="38" t="s">
        <v>36</v>
      </c>
      <c r="B9" s="10">
        <v>30000</v>
      </c>
      <c r="C9" s="10">
        <v>30000</v>
      </c>
    </row>
    <row r="10" spans="1:3" x14ac:dyDescent="0.15">
      <c r="A10" s="38" t="s">
        <v>37</v>
      </c>
      <c r="B10" s="10">
        <v>10000</v>
      </c>
      <c r="C10" s="10">
        <v>10000</v>
      </c>
    </row>
    <row r="11" spans="1:3" x14ac:dyDescent="0.15">
      <c r="A11" s="38" t="s">
        <v>38</v>
      </c>
      <c r="B11" s="10">
        <v>6500</v>
      </c>
      <c r="C11" s="10">
        <v>6500</v>
      </c>
    </row>
    <row r="12" spans="1:3" x14ac:dyDescent="0.15">
      <c r="A12" s="38" t="s">
        <v>39</v>
      </c>
      <c r="B12" s="10">
        <v>6500</v>
      </c>
      <c r="C12" s="10">
        <v>6500</v>
      </c>
    </row>
    <row r="13" spans="1:3" x14ac:dyDescent="0.15">
      <c r="A13" s="38" t="s">
        <v>40</v>
      </c>
      <c r="B13" s="10">
        <v>0</v>
      </c>
      <c r="C13" s="10">
        <v>0</v>
      </c>
    </row>
    <row r="14" spans="1:3" x14ac:dyDescent="0.15">
      <c r="A14" s="38" t="s">
        <v>41</v>
      </c>
      <c r="B14" s="10">
        <v>58283.44</v>
      </c>
      <c r="C14" s="10">
        <v>95766.3</v>
      </c>
    </row>
    <row r="15" spans="1:3" x14ac:dyDescent="0.15">
      <c r="A15" s="38" t="s">
        <v>42</v>
      </c>
      <c r="B15" s="10">
        <v>32234987.120000001</v>
      </c>
      <c r="C15" s="10">
        <v>28926803.300000001</v>
      </c>
    </row>
    <row r="16" spans="1:3" x14ac:dyDescent="0.15">
      <c r="A16" s="38" t="s">
        <v>43</v>
      </c>
      <c r="B16" s="10">
        <v>132435608</v>
      </c>
      <c r="C16" s="10">
        <v>216337649.83000001</v>
      </c>
    </row>
    <row r="17" spans="1:3" x14ac:dyDescent="0.15">
      <c r="A17" s="38" t="s">
        <v>44</v>
      </c>
      <c r="B17" s="10">
        <v>0</v>
      </c>
      <c r="C17" s="10">
        <v>0</v>
      </c>
    </row>
    <row r="18" spans="1:3" x14ac:dyDescent="0.15">
      <c r="A18" s="38" t="s">
        <v>45</v>
      </c>
      <c r="B18" s="10">
        <v>0</v>
      </c>
      <c r="C18" s="10">
        <v>0</v>
      </c>
    </row>
    <row r="19" spans="1:3" x14ac:dyDescent="0.15">
      <c r="A19" s="38"/>
      <c r="B19" s="11"/>
      <c r="C19" s="11"/>
    </row>
    <row r="20" spans="1:3" x14ac:dyDescent="0.15">
      <c r="A20" s="38" t="s">
        <v>46</v>
      </c>
      <c r="B20" s="10">
        <v>164781878.56</v>
      </c>
      <c r="C20" s="10">
        <v>245413219.43000001</v>
      </c>
    </row>
    <row r="21" spans="1:3" x14ac:dyDescent="0.15">
      <c r="A21" s="38"/>
      <c r="B21" s="7"/>
      <c r="C21" s="7"/>
    </row>
    <row r="22" spans="1:3" x14ac:dyDescent="0.15">
      <c r="A22" s="41" t="s">
        <v>47</v>
      </c>
      <c r="B22" s="42"/>
      <c r="C22" s="42"/>
    </row>
    <row r="23" spans="1:3" x14ac:dyDescent="0.15">
      <c r="A23" s="38" t="s">
        <v>48</v>
      </c>
      <c r="B23" s="10">
        <v>0</v>
      </c>
      <c r="C23" s="10">
        <v>0</v>
      </c>
    </row>
    <row r="24" spans="1:3" x14ac:dyDescent="0.15">
      <c r="A24" s="38" t="s">
        <v>49</v>
      </c>
      <c r="B24" s="10">
        <v>0</v>
      </c>
      <c r="C24" s="10">
        <v>0</v>
      </c>
    </row>
    <row r="25" spans="1:3" x14ac:dyDescent="0.15">
      <c r="A25" s="38"/>
      <c r="B25" s="11"/>
      <c r="C25" s="11"/>
    </row>
    <row r="26" spans="1:3" x14ac:dyDescent="0.15">
      <c r="A26" s="38" t="s">
        <v>50</v>
      </c>
      <c r="B26" s="10">
        <v>0</v>
      </c>
      <c r="C26" s="10">
        <v>0</v>
      </c>
    </row>
    <row r="27" spans="1:3" x14ac:dyDescent="0.15">
      <c r="A27" s="38"/>
      <c r="B27" s="7"/>
      <c r="C27" s="7"/>
    </row>
    <row r="28" spans="1:3" x14ac:dyDescent="0.15">
      <c r="A28" s="41" t="s">
        <v>51</v>
      </c>
      <c r="B28" s="42"/>
      <c r="C28" s="42"/>
    </row>
    <row r="29" spans="1:3" x14ac:dyDescent="0.15">
      <c r="A29" s="38" t="s">
        <v>52</v>
      </c>
      <c r="B29" s="10">
        <v>0</v>
      </c>
      <c r="C29" s="10">
        <v>0</v>
      </c>
    </row>
    <row r="30" spans="1:3" x14ac:dyDescent="0.15">
      <c r="A30" s="38" t="s">
        <v>251</v>
      </c>
      <c r="B30" s="10">
        <v>0</v>
      </c>
      <c r="C30" s="10">
        <v>0</v>
      </c>
    </row>
    <row r="31" spans="1:3" x14ac:dyDescent="0.15">
      <c r="A31" s="38" t="s">
        <v>53</v>
      </c>
      <c r="B31" s="10">
        <v>86482.94</v>
      </c>
      <c r="C31" s="10">
        <v>156801.82</v>
      </c>
    </row>
    <row r="32" spans="1:3" x14ac:dyDescent="0.15">
      <c r="A32" s="38" t="s">
        <v>285</v>
      </c>
      <c r="B32" s="10">
        <v>2304</v>
      </c>
      <c r="C32" s="10">
        <v>0</v>
      </c>
    </row>
    <row r="33" spans="1:3" x14ac:dyDescent="0.15">
      <c r="A33" s="38" t="s">
        <v>54</v>
      </c>
      <c r="B33" s="10">
        <v>0</v>
      </c>
      <c r="C33" s="10">
        <v>1290396.58</v>
      </c>
    </row>
    <row r="34" spans="1:3" x14ac:dyDescent="0.15">
      <c r="A34" s="38" t="s">
        <v>252</v>
      </c>
      <c r="B34" s="10">
        <v>0</v>
      </c>
      <c r="C34" s="10">
        <v>0</v>
      </c>
    </row>
    <row r="35" spans="1:3" x14ac:dyDescent="0.15">
      <c r="A35" s="38" t="s">
        <v>55</v>
      </c>
      <c r="B35" s="10">
        <v>2918100</v>
      </c>
      <c r="C35" s="10">
        <v>1586500</v>
      </c>
    </row>
    <row r="36" spans="1:3" x14ac:dyDescent="0.15">
      <c r="A36" s="38" t="s">
        <v>56</v>
      </c>
      <c r="B36" s="10">
        <v>46284.32</v>
      </c>
      <c r="C36" s="10">
        <v>46284.32</v>
      </c>
    </row>
    <row r="37" spans="1:3" x14ac:dyDescent="0.15">
      <c r="A37" s="38"/>
      <c r="B37" s="11"/>
      <c r="C37" s="11"/>
    </row>
    <row r="38" spans="1:3" x14ac:dyDescent="0.15">
      <c r="A38" s="38" t="s">
        <v>57</v>
      </c>
      <c r="B38" s="10">
        <v>3053171.26</v>
      </c>
      <c r="C38" s="10">
        <v>3079982.72</v>
      </c>
    </row>
    <row r="39" spans="1:3" x14ac:dyDescent="0.15">
      <c r="A39" s="38"/>
      <c r="B39" s="7"/>
      <c r="C39" s="7"/>
    </row>
    <row r="40" spans="1:3" x14ac:dyDescent="0.15">
      <c r="A40" s="41" t="s">
        <v>58</v>
      </c>
      <c r="B40" s="42"/>
      <c r="C40" s="42"/>
    </row>
    <row r="41" spans="1:3" x14ac:dyDescent="0.15">
      <c r="A41" s="38" t="s">
        <v>59</v>
      </c>
      <c r="B41" s="10">
        <v>3506.67</v>
      </c>
      <c r="C41" s="10">
        <v>3506.67</v>
      </c>
    </row>
    <row r="42" spans="1:3" x14ac:dyDescent="0.15">
      <c r="A42" s="38" t="s">
        <v>60</v>
      </c>
      <c r="B42" s="10">
        <v>0</v>
      </c>
      <c r="C42" s="10">
        <v>0</v>
      </c>
    </row>
    <row r="43" spans="1:3" x14ac:dyDescent="0.15">
      <c r="A43" s="38" t="s">
        <v>61</v>
      </c>
      <c r="B43" s="10">
        <v>1713448.17</v>
      </c>
      <c r="C43" s="10">
        <v>1179736.8899999999</v>
      </c>
    </row>
    <row r="44" spans="1:3" x14ac:dyDescent="0.15">
      <c r="A44" s="38" t="s">
        <v>62</v>
      </c>
      <c r="B44" s="10">
        <v>694096.61</v>
      </c>
      <c r="C44" s="10">
        <v>610403.04</v>
      </c>
    </row>
    <row r="45" spans="1:3" x14ac:dyDescent="0.15">
      <c r="A45" s="38" t="s">
        <v>63</v>
      </c>
      <c r="B45" s="10">
        <v>3913500</v>
      </c>
      <c r="C45" s="10">
        <v>3026400</v>
      </c>
    </row>
    <row r="46" spans="1:3" x14ac:dyDescent="0.15">
      <c r="A46" s="38" t="s">
        <v>64</v>
      </c>
      <c r="B46" s="10">
        <v>1604096.63</v>
      </c>
      <c r="C46" s="10">
        <v>565813.74</v>
      </c>
    </row>
    <row r="47" spans="1:3" x14ac:dyDescent="0.15">
      <c r="A47" s="38"/>
      <c r="B47" s="11"/>
      <c r="C47" s="11"/>
    </row>
    <row r="48" spans="1:3" x14ac:dyDescent="0.15">
      <c r="A48" s="38" t="s">
        <v>65</v>
      </c>
      <c r="B48" s="10">
        <v>7928648.0800000001</v>
      </c>
      <c r="C48" s="10">
        <v>5385860.3399999999</v>
      </c>
    </row>
    <row r="49" spans="1:3" x14ac:dyDescent="0.15">
      <c r="A49" s="38"/>
      <c r="B49" s="7"/>
      <c r="C49" s="7"/>
    </row>
    <row r="50" spans="1:3" x14ac:dyDescent="0.15">
      <c r="A50" s="41" t="s">
        <v>66</v>
      </c>
      <c r="B50" s="42"/>
      <c r="C50" s="42"/>
    </row>
    <row r="51" spans="1:3" x14ac:dyDescent="0.15">
      <c r="A51" s="38" t="s">
        <v>67</v>
      </c>
      <c r="B51" s="10">
        <v>3961026.49</v>
      </c>
      <c r="C51" s="10">
        <v>3700791.27</v>
      </c>
    </row>
    <row r="52" spans="1:3" x14ac:dyDescent="0.15">
      <c r="A52" s="38" t="s">
        <v>68</v>
      </c>
      <c r="B52" s="10">
        <v>1191417.69</v>
      </c>
      <c r="C52" s="10">
        <v>791321.87</v>
      </c>
    </row>
    <row r="53" spans="1:3" x14ac:dyDescent="0.15">
      <c r="A53" s="38" t="s">
        <v>69</v>
      </c>
      <c r="B53" s="10">
        <v>136323.75</v>
      </c>
      <c r="C53" s="10">
        <v>166750.59</v>
      </c>
    </row>
    <row r="54" spans="1:3" x14ac:dyDescent="0.15">
      <c r="A54" s="38" t="s">
        <v>70</v>
      </c>
      <c r="B54" s="10">
        <v>30460.3</v>
      </c>
      <c r="C54" s="10">
        <v>119675.6</v>
      </c>
    </row>
    <row r="55" spans="1:3" x14ac:dyDescent="0.15">
      <c r="A55" s="38"/>
      <c r="B55" s="11"/>
      <c r="C55" s="11"/>
    </row>
    <row r="56" spans="1:3" x14ac:dyDescent="0.15">
      <c r="A56" s="38" t="s">
        <v>71</v>
      </c>
      <c r="B56" s="10">
        <v>5319228.2300000004</v>
      </c>
      <c r="C56" s="10">
        <v>4778539.33</v>
      </c>
    </row>
    <row r="57" spans="1:3" ht="12.75" x14ac:dyDescent="0.2">
      <c r="A57" s="40" t="s">
        <v>7</v>
      </c>
      <c r="B57" s="12">
        <v>181082926.13</v>
      </c>
      <c r="C57" s="12">
        <v>258657601.81999999</v>
      </c>
    </row>
    <row r="58" spans="1:3" x14ac:dyDescent="0.15">
      <c r="A58" s="38"/>
      <c r="B58" s="7"/>
      <c r="C58" s="7"/>
    </row>
    <row r="59" spans="1:3" x14ac:dyDescent="0.15">
      <c r="A59" s="38"/>
      <c r="B59" s="7"/>
      <c r="C59" s="7"/>
    </row>
    <row r="60" spans="1:3" ht="12.75" x14ac:dyDescent="0.2">
      <c r="A60" s="40" t="s">
        <v>8</v>
      </c>
      <c r="B60" s="8"/>
      <c r="C60" s="8"/>
    </row>
    <row r="61" spans="1:3" x14ac:dyDescent="0.15">
      <c r="A61" s="38"/>
      <c r="B61" s="7"/>
      <c r="C61" s="7"/>
    </row>
    <row r="62" spans="1:3" x14ac:dyDescent="0.15">
      <c r="A62" s="41" t="s">
        <v>72</v>
      </c>
      <c r="B62" s="42"/>
      <c r="C62" s="42"/>
    </row>
    <row r="63" spans="1:3" x14ac:dyDescent="0.15">
      <c r="A63" s="38" t="s">
        <v>236</v>
      </c>
      <c r="B63" s="10">
        <v>444246.4</v>
      </c>
      <c r="C63" s="10">
        <v>0</v>
      </c>
    </row>
    <row r="64" spans="1:3" x14ac:dyDescent="0.15">
      <c r="A64" s="38" t="s">
        <v>73</v>
      </c>
      <c r="B64" s="10">
        <v>1160948.5</v>
      </c>
      <c r="C64" s="10">
        <v>271435</v>
      </c>
    </row>
    <row r="65" spans="1:3" x14ac:dyDescent="0.15">
      <c r="A65" s="38" t="s">
        <v>74</v>
      </c>
      <c r="B65" s="10">
        <v>647334.54</v>
      </c>
      <c r="C65" s="10">
        <v>647334.54</v>
      </c>
    </row>
    <row r="66" spans="1:3" x14ac:dyDescent="0.15">
      <c r="A66" s="38" t="s">
        <v>75</v>
      </c>
      <c r="B66" s="10">
        <v>15701160.58</v>
      </c>
      <c r="C66" s="10">
        <v>15701160.58</v>
      </c>
    </row>
    <row r="67" spans="1:3" x14ac:dyDescent="0.15">
      <c r="A67" s="38" t="s">
        <v>76</v>
      </c>
      <c r="B67" s="10">
        <v>3459373.5</v>
      </c>
      <c r="C67" s="10">
        <v>3459373.5</v>
      </c>
    </row>
    <row r="68" spans="1:3" x14ac:dyDescent="0.15">
      <c r="A68" s="38" t="s">
        <v>77</v>
      </c>
      <c r="B68" s="10">
        <v>63729291.93</v>
      </c>
      <c r="C68" s="10">
        <v>41897033.380000003</v>
      </c>
    </row>
    <row r="69" spans="1:3" x14ac:dyDescent="0.15">
      <c r="A69" s="38" t="s">
        <v>78</v>
      </c>
      <c r="B69" s="10">
        <v>741765.82</v>
      </c>
      <c r="C69" s="10">
        <v>539682.21</v>
      </c>
    </row>
    <row r="70" spans="1:3" x14ac:dyDescent="0.15">
      <c r="A70" s="38" t="s">
        <v>79</v>
      </c>
      <c r="B70" s="10">
        <v>7009110.0899999999</v>
      </c>
      <c r="C70" s="10">
        <v>4753990.3899999997</v>
      </c>
    </row>
    <row r="71" spans="1:3" x14ac:dyDescent="0.15">
      <c r="A71" s="38" t="s">
        <v>80</v>
      </c>
      <c r="B71" s="10">
        <v>13943952.380000001</v>
      </c>
      <c r="C71" s="10">
        <v>6359169.25</v>
      </c>
    </row>
    <row r="72" spans="1:3" x14ac:dyDescent="0.15">
      <c r="A72" s="38" t="s">
        <v>81</v>
      </c>
      <c r="B72" s="10">
        <v>1649106.87</v>
      </c>
      <c r="C72" s="10">
        <v>992793.05</v>
      </c>
    </row>
    <row r="73" spans="1:3" x14ac:dyDescent="0.15">
      <c r="A73" s="38" t="s">
        <v>82</v>
      </c>
      <c r="B73" s="10">
        <v>4165813.75</v>
      </c>
      <c r="C73" s="10">
        <v>2651313.7400000002</v>
      </c>
    </row>
    <row r="74" spans="1:3" x14ac:dyDescent="0.15">
      <c r="A74" s="38" t="s">
        <v>83</v>
      </c>
      <c r="B74" s="10">
        <v>5851156.9900000002</v>
      </c>
      <c r="C74" s="10">
        <v>5491074.0899999999</v>
      </c>
    </row>
    <row r="75" spans="1:3" x14ac:dyDescent="0.15">
      <c r="A75" s="38" t="s">
        <v>234</v>
      </c>
      <c r="B75" s="10">
        <v>144677.44</v>
      </c>
      <c r="C75" s="10">
        <v>0</v>
      </c>
    </row>
    <row r="76" spans="1:3" x14ac:dyDescent="0.15">
      <c r="A76" s="38" t="s">
        <v>84</v>
      </c>
      <c r="B76" s="10">
        <v>340198.01</v>
      </c>
      <c r="C76" s="10">
        <v>243763.69</v>
      </c>
    </row>
    <row r="77" spans="1:3" x14ac:dyDescent="0.15">
      <c r="A77" s="38" t="s">
        <v>85</v>
      </c>
      <c r="B77" s="10">
        <v>45510000</v>
      </c>
      <c r="C77" s="10">
        <v>59750000</v>
      </c>
    </row>
    <row r="78" spans="1:3" x14ac:dyDescent="0.15">
      <c r="A78" s="38" t="s">
        <v>86</v>
      </c>
      <c r="B78" s="10">
        <v>61089057.539999999</v>
      </c>
      <c r="C78" s="10">
        <v>61089057.539999999</v>
      </c>
    </row>
    <row r="79" spans="1:3" x14ac:dyDescent="0.15">
      <c r="A79" s="38" t="s">
        <v>87</v>
      </c>
      <c r="B79" s="10">
        <v>63785945.979999997</v>
      </c>
      <c r="C79" s="10">
        <v>63785945.979999997</v>
      </c>
    </row>
    <row r="80" spans="1:3" x14ac:dyDescent="0.15">
      <c r="A80" s="38" t="s">
        <v>88</v>
      </c>
      <c r="B80" s="10">
        <v>2551981.13</v>
      </c>
      <c r="C80" s="10">
        <v>13271.22</v>
      </c>
    </row>
    <row r="81" spans="1:3" x14ac:dyDescent="0.15">
      <c r="A81" s="38" t="s">
        <v>89</v>
      </c>
      <c r="B81" s="10">
        <v>468125</v>
      </c>
      <c r="C81" s="10">
        <v>468125</v>
      </c>
    </row>
    <row r="82" spans="1:3" x14ac:dyDescent="0.15">
      <c r="A82" s="38" t="s">
        <v>90</v>
      </c>
      <c r="B82" s="10">
        <v>-328850.02</v>
      </c>
      <c r="C82" s="10">
        <v>-116993.86</v>
      </c>
    </row>
    <row r="83" spans="1:3" x14ac:dyDescent="0.15">
      <c r="A83" s="38" t="s">
        <v>91</v>
      </c>
      <c r="B83" s="10">
        <v>-496544.22</v>
      </c>
      <c r="C83" s="10">
        <v>-458785.35</v>
      </c>
    </row>
    <row r="84" spans="1:3" x14ac:dyDescent="0.15">
      <c r="A84" s="38" t="s">
        <v>92</v>
      </c>
      <c r="B84" s="10">
        <v>-11657899.970000001</v>
      </c>
      <c r="C84" s="10">
        <v>-10345406.699999999</v>
      </c>
    </row>
    <row r="85" spans="1:3" x14ac:dyDescent="0.15">
      <c r="A85" s="38" t="s">
        <v>93</v>
      </c>
      <c r="B85" s="10">
        <v>-3459371.5</v>
      </c>
      <c r="C85" s="10">
        <v>-3459371.5</v>
      </c>
    </row>
    <row r="86" spans="1:3" x14ac:dyDescent="0.15">
      <c r="A86" s="38" t="s">
        <v>94</v>
      </c>
      <c r="B86" s="10">
        <v>-44425569.450000003</v>
      </c>
      <c r="C86" s="10">
        <v>-34307815.670000002</v>
      </c>
    </row>
    <row r="87" spans="1:3" x14ac:dyDescent="0.15">
      <c r="A87" s="38" t="s">
        <v>95</v>
      </c>
      <c r="B87" s="10">
        <v>-531530.6</v>
      </c>
      <c r="C87" s="10">
        <v>-505315.75</v>
      </c>
    </row>
    <row r="88" spans="1:3" x14ac:dyDescent="0.15">
      <c r="A88" s="38" t="s">
        <v>96</v>
      </c>
      <c r="B88" s="10">
        <v>-5648492.5700000003</v>
      </c>
      <c r="C88" s="10">
        <v>-5017481.6100000003</v>
      </c>
    </row>
    <row r="89" spans="1:3" x14ac:dyDescent="0.15">
      <c r="A89" s="38" t="s">
        <v>97</v>
      </c>
      <c r="B89" s="10">
        <v>-6387151.46</v>
      </c>
      <c r="C89" s="10">
        <v>-5521396.0700000003</v>
      </c>
    </row>
    <row r="90" spans="1:3" x14ac:dyDescent="0.15">
      <c r="A90" s="38" t="s">
        <v>98</v>
      </c>
      <c r="B90" s="10">
        <v>-1526833.88</v>
      </c>
      <c r="C90" s="10">
        <v>-1286065.9099999999</v>
      </c>
    </row>
    <row r="91" spans="1:3" x14ac:dyDescent="0.15">
      <c r="A91" s="38" t="s">
        <v>99</v>
      </c>
      <c r="B91" s="10">
        <v>-5030192.75</v>
      </c>
      <c r="C91" s="10">
        <v>-4900181.25</v>
      </c>
    </row>
    <row r="92" spans="1:3" x14ac:dyDescent="0.15">
      <c r="A92" s="38" t="s">
        <v>100</v>
      </c>
      <c r="B92" s="10">
        <v>-171097.1</v>
      </c>
      <c r="C92" s="10">
        <v>-171097.1</v>
      </c>
    </row>
    <row r="93" spans="1:3" x14ac:dyDescent="0.15">
      <c r="A93" s="38" t="s">
        <v>101</v>
      </c>
      <c r="B93" s="10">
        <v>-17896226.25</v>
      </c>
      <c r="C93" s="10">
        <v>-16903865.489999998</v>
      </c>
    </row>
    <row r="94" spans="1:3" x14ac:dyDescent="0.15">
      <c r="A94" s="38" t="s">
        <v>102</v>
      </c>
      <c r="B94" s="10">
        <v>-774708.11</v>
      </c>
      <c r="C94" s="10">
        <v>-669656.41</v>
      </c>
    </row>
    <row r="95" spans="1:3" x14ac:dyDescent="0.15">
      <c r="A95" s="38" t="s">
        <v>103</v>
      </c>
      <c r="B95" s="10">
        <v>-627261.37</v>
      </c>
      <c r="C95" s="10">
        <v>-241022.46</v>
      </c>
    </row>
    <row r="96" spans="1:3" x14ac:dyDescent="0.15">
      <c r="A96" s="38"/>
      <c r="B96" s="11"/>
      <c r="C96" s="11"/>
    </row>
    <row r="97" spans="1:3" x14ac:dyDescent="0.15">
      <c r="A97" s="38" t="s">
        <v>104</v>
      </c>
      <c r="B97" s="10">
        <v>193431517.19999999</v>
      </c>
      <c r="C97" s="10">
        <v>184210068.03</v>
      </c>
    </row>
    <row r="98" spans="1:3" x14ac:dyDescent="0.15">
      <c r="A98" s="38"/>
      <c r="B98" s="7"/>
      <c r="C98" s="7"/>
    </row>
    <row r="99" spans="1:3" x14ac:dyDescent="0.15">
      <c r="A99" s="41" t="s">
        <v>105</v>
      </c>
      <c r="B99" s="42"/>
      <c r="C99" s="42"/>
    </row>
    <row r="100" spans="1:3" x14ac:dyDescent="0.15">
      <c r="A100" s="38" t="s">
        <v>106</v>
      </c>
      <c r="B100" s="10">
        <v>0</v>
      </c>
      <c r="C100" s="10">
        <v>0</v>
      </c>
    </row>
    <row r="101" spans="1:3" x14ac:dyDescent="0.15">
      <c r="A101" s="38"/>
      <c r="B101" s="11"/>
      <c r="C101" s="11"/>
    </row>
    <row r="102" spans="1:3" x14ac:dyDescent="0.15">
      <c r="A102" s="38" t="s">
        <v>107</v>
      </c>
      <c r="B102" s="10">
        <v>0</v>
      </c>
      <c r="C102" s="10">
        <v>0</v>
      </c>
    </row>
    <row r="103" spans="1:3" x14ac:dyDescent="0.15">
      <c r="A103" s="38"/>
      <c r="B103" s="7"/>
      <c r="C103" s="7"/>
    </row>
    <row r="104" spans="1:3" x14ac:dyDescent="0.15">
      <c r="A104" s="41" t="s">
        <v>108</v>
      </c>
      <c r="B104" s="42"/>
      <c r="C104" s="42"/>
    </row>
    <row r="105" spans="1:3" x14ac:dyDescent="0.15">
      <c r="A105" s="38" t="s">
        <v>109</v>
      </c>
      <c r="B105" s="10">
        <v>20000</v>
      </c>
      <c r="C105" s="10">
        <v>20000</v>
      </c>
    </row>
    <row r="106" spans="1:3" x14ac:dyDescent="0.15">
      <c r="A106" s="38" t="s">
        <v>110</v>
      </c>
      <c r="B106" s="10">
        <v>1351081.59</v>
      </c>
      <c r="C106" s="10">
        <v>1351081.59</v>
      </c>
    </row>
    <row r="107" spans="1:3" x14ac:dyDescent="0.15">
      <c r="A107" s="38" t="s">
        <v>111</v>
      </c>
      <c r="B107" s="10">
        <v>6000</v>
      </c>
      <c r="C107" s="10">
        <v>6000</v>
      </c>
    </row>
    <row r="108" spans="1:3" x14ac:dyDescent="0.15">
      <c r="A108" s="38"/>
      <c r="B108" s="11"/>
      <c r="C108" s="11"/>
    </row>
    <row r="109" spans="1:3" x14ac:dyDescent="0.15">
      <c r="A109" s="38" t="s">
        <v>112</v>
      </c>
      <c r="B109" s="10">
        <v>1377081.59</v>
      </c>
      <c r="C109" s="10">
        <v>1377081.59</v>
      </c>
    </row>
    <row r="110" spans="1:3" ht="12.75" x14ac:dyDescent="0.2">
      <c r="A110" s="40" t="s">
        <v>12</v>
      </c>
      <c r="B110" s="12">
        <v>194808598.78999999</v>
      </c>
      <c r="C110" s="12">
        <v>185587149.62</v>
      </c>
    </row>
    <row r="111" spans="1:3" x14ac:dyDescent="0.15">
      <c r="A111" s="38"/>
      <c r="B111" s="7"/>
      <c r="C111" s="7"/>
    </row>
    <row r="112" spans="1:3" ht="13.5" thickBot="1" x14ac:dyDescent="0.25">
      <c r="A112" s="40" t="s">
        <v>13</v>
      </c>
      <c r="B112" s="13">
        <v>375891524.92000002</v>
      </c>
      <c r="C112" s="13">
        <v>444244751.44</v>
      </c>
    </row>
    <row r="113" spans="1:3" ht="11.25" thickTop="1" x14ac:dyDescent="0.15">
      <c r="A113" s="38"/>
      <c r="B113" s="7"/>
      <c r="C113" s="7"/>
    </row>
    <row r="114" spans="1:3" x14ac:dyDescent="0.15">
      <c r="A114" s="38"/>
      <c r="B114" s="7"/>
      <c r="C114" s="7"/>
    </row>
    <row r="115" spans="1:3" ht="12.75" x14ac:dyDescent="0.2">
      <c r="A115" s="40" t="s">
        <v>14</v>
      </c>
      <c r="B115" s="8"/>
      <c r="C115" s="8"/>
    </row>
    <row r="116" spans="1:3" x14ac:dyDescent="0.15">
      <c r="A116" s="38"/>
      <c r="B116" s="7"/>
      <c r="C116" s="7"/>
    </row>
    <row r="117" spans="1:3" ht="12.75" x14ac:dyDescent="0.2">
      <c r="A117" s="40" t="s">
        <v>15</v>
      </c>
      <c r="B117" s="8"/>
      <c r="C117" s="8"/>
    </row>
    <row r="118" spans="1:3" x14ac:dyDescent="0.15">
      <c r="A118" s="38" t="s">
        <v>16</v>
      </c>
      <c r="B118" s="10">
        <v>0</v>
      </c>
      <c r="C118" s="10">
        <v>0</v>
      </c>
    </row>
    <row r="119" spans="1:3" x14ac:dyDescent="0.15">
      <c r="A119" s="38"/>
      <c r="B119" s="7"/>
      <c r="C119" s="7"/>
    </row>
    <row r="120" spans="1:3" x14ac:dyDescent="0.15">
      <c r="A120" s="41" t="s">
        <v>113</v>
      </c>
      <c r="B120" s="42"/>
      <c r="C120" s="42"/>
    </row>
    <row r="121" spans="1:3" x14ac:dyDescent="0.15">
      <c r="A121" s="38" t="s">
        <v>114</v>
      </c>
      <c r="B121" s="10">
        <v>15570722.699999999</v>
      </c>
      <c r="C121" s="10">
        <v>36395358.609999999</v>
      </c>
    </row>
    <row r="122" spans="1:3" x14ac:dyDescent="0.15">
      <c r="A122" s="38" t="s">
        <v>115</v>
      </c>
      <c r="B122" s="10">
        <v>0</v>
      </c>
      <c r="C122" s="10">
        <v>0</v>
      </c>
    </row>
    <row r="123" spans="1:3" x14ac:dyDescent="0.15">
      <c r="A123" s="38" t="s">
        <v>116</v>
      </c>
      <c r="B123" s="10">
        <v>0</v>
      </c>
      <c r="C123" s="10">
        <v>4203.75</v>
      </c>
    </row>
    <row r="124" spans="1:3" x14ac:dyDescent="0.15">
      <c r="A124" s="38" t="s">
        <v>117</v>
      </c>
      <c r="B124" s="10">
        <v>0</v>
      </c>
      <c r="C124" s="10">
        <v>2785.78</v>
      </c>
    </row>
    <row r="125" spans="1:3" x14ac:dyDescent="0.15">
      <c r="A125" s="38"/>
      <c r="B125" s="11"/>
      <c r="C125" s="11"/>
    </row>
    <row r="126" spans="1:3" x14ac:dyDescent="0.15">
      <c r="A126" s="38" t="s">
        <v>118</v>
      </c>
      <c r="B126" s="10">
        <v>15570722.699999999</v>
      </c>
      <c r="C126" s="10">
        <v>36402348.140000001</v>
      </c>
    </row>
    <row r="127" spans="1:3" x14ac:dyDescent="0.15">
      <c r="A127" s="38"/>
      <c r="B127" s="7"/>
      <c r="C127" s="7"/>
    </row>
    <row r="128" spans="1:3" x14ac:dyDescent="0.15">
      <c r="A128" s="41" t="s">
        <v>119</v>
      </c>
      <c r="B128" s="42"/>
      <c r="C128" s="42"/>
    </row>
    <row r="129" spans="1:3" x14ac:dyDescent="0.15">
      <c r="A129" s="38" t="s">
        <v>120</v>
      </c>
      <c r="B129" s="10">
        <v>0</v>
      </c>
      <c r="C129" s="10">
        <v>0</v>
      </c>
    </row>
    <row r="130" spans="1:3" x14ac:dyDescent="0.15">
      <c r="A130" s="38" t="s">
        <v>121</v>
      </c>
      <c r="B130" s="10">
        <v>0</v>
      </c>
      <c r="C130" s="10">
        <v>0</v>
      </c>
    </row>
    <row r="131" spans="1:3" x14ac:dyDescent="0.15">
      <c r="A131" s="38" t="s">
        <v>122</v>
      </c>
      <c r="B131" s="10">
        <v>0</v>
      </c>
      <c r="C131" s="10">
        <v>0</v>
      </c>
    </row>
    <row r="132" spans="1:3" x14ac:dyDescent="0.15">
      <c r="A132" s="38" t="s">
        <v>253</v>
      </c>
      <c r="B132" s="10">
        <v>0</v>
      </c>
      <c r="C132" s="10">
        <v>0</v>
      </c>
    </row>
    <row r="133" spans="1:3" x14ac:dyDescent="0.15">
      <c r="A133" s="38" t="s">
        <v>123</v>
      </c>
      <c r="B133" s="10">
        <v>0</v>
      </c>
      <c r="C133" s="10">
        <v>0</v>
      </c>
    </row>
    <row r="134" spans="1:3" x14ac:dyDescent="0.15">
      <c r="A134" s="38" t="s">
        <v>124</v>
      </c>
      <c r="B134" s="10">
        <v>0</v>
      </c>
      <c r="C134" s="10">
        <v>0</v>
      </c>
    </row>
    <row r="135" spans="1:3" x14ac:dyDescent="0.15">
      <c r="A135" s="38" t="s">
        <v>125</v>
      </c>
      <c r="B135" s="10">
        <v>0</v>
      </c>
      <c r="C135" s="10">
        <v>0</v>
      </c>
    </row>
    <row r="136" spans="1:3" x14ac:dyDescent="0.15">
      <c r="A136" s="38" t="s">
        <v>293</v>
      </c>
      <c r="B136" s="10">
        <v>0</v>
      </c>
      <c r="C136" s="10">
        <v>0</v>
      </c>
    </row>
    <row r="137" spans="1:3" x14ac:dyDescent="0.15">
      <c r="A137" s="38"/>
      <c r="B137" s="11"/>
      <c r="C137" s="11"/>
    </row>
    <row r="138" spans="1:3" x14ac:dyDescent="0.15">
      <c r="A138" s="38" t="s">
        <v>126</v>
      </c>
      <c r="B138" s="10">
        <v>0</v>
      </c>
      <c r="C138" s="10">
        <v>0</v>
      </c>
    </row>
    <row r="139" spans="1:3" x14ac:dyDescent="0.15">
      <c r="A139" s="38" t="s">
        <v>18</v>
      </c>
      <c r="B139" s="10">
        <v>0</v>
      </c>
      <c r="C139" s="10">
        <v>0</v>
      </c>
    </row>
    <row r="140" spans="1:3" x14ac:dyDescent="0.15">
      <c r="A140" s="38"/>
      <c r="B140" s="7"/>
      <c r="C140" s="7"/>
    </row>
    <row r="141" spans="1:3" x14ac:dyDescent="0.15">
      <c r="A141" s="41" t="s">
        <v>127</v>
      </c>
      <c r="B141" s="42"/>
      <c r="C141" s="42"/>
    </row>
    <row r="142" spans="1:3" x14ac:dyDescent="0.15">
      <c r="A142" s="38" t="s">
        <v>128</v>
      </c>
      <c r="B142" s="10">
        <v>4431339.3600000003</v>
      </c>
      <c r="C142" s="10">
        <v>380.98</v>
      </c>
    </row>
    <row r="143" spans="1:3" x14ac:dyDescent="0.15">
      <c r="A143" s="38"/>
      <c r="B143" s="11"/>
      <c r="C143" s="11"/>
    </row>
    <row r="144" spans="1:3" x14ac:dyDescent="0.15">
      <c r="A144" s="38" t="s">
        <v>129</v>
      </c>
      <c r="B144" s="10">
        <v>4431339.3600000003</v>
      </c>
      <c r="C144" s="10">
        <v>380.98</v>
      </c>
    </row>
    <row r="145" spans="1:3" x14ac:dyDescent="0.15">
      <c r="A145" s="38" t="s">
        <v>20</v>
      </c>
      <c r="B145" s="10">
        <v>0</v>
      </c>
      <c r="C145" s="10">
        <v>0</v>
      </c>
    </row>
    <row r="146" spans="1:3" x14ac:dyDescent="0.15">
      <c r="A146" s="38" t="s">
        <v>21</v>
      </c>
      <c r="B146" s="10">
        <v>0</v>
      </c>
      <c r="C146" s="10">
        <v>0</v>
      </c>
    </row>
    <row r="147" spans="1:3" x14ac:dyDescent="0.15">
      <c r="A147" s="38"/>
      <c r="B147" s="7"/>
      <c r="C147" s="7"/>
    </row>
    <row r="148" spans="1:3" x14ac:dyDescent="0.15">
      <c r="A148" s="41" t="s">
        <v>130</v>
      </c>
      <c r="B148" s="42"/>
      <c r="C148" s="42"/>
    </row>
    <row r="149" spans="1:3" x14ac:dyDescent="0.15">
      <c r="A149" s="38" t="s">
        <v>131</v>
      </c>
      <c r="B149" s="10">
        <v>7012774.4800000004</v>
      </c>
      <c r="C149" s="10">
        <v>4775243.5999999996</v>
      </c>
    </row>
    <row r="150" spans="1:3" x14ac:dyDescent="0.15">
      <c r="A150" s="38" t="s">
        <v>132</v>
      </c>
      <c r="B150" s="10">
        <v>-0.01</v>
      </c>
      <c r="C150" s="10">
        <v>-0.01</v>
      </c>
    </row>
    <row r="151" spans="1:3" x14ac:dyDescent="0.15">
      <c r="A151" s="38"/>
      <c r="B151" s="11"/>
      <c r="C151" s="11"/>
    </row>
    <row r="152" spans="1:3" x14ac:dyDescent="0.15">
      <c r="A152" s="38" t="s">
        <v>133</v>
      </c>
      <c r="B152" s="10">
        <v>7012774.4699999997</v>
      </c>
      <c r="C152" s="10">
        <v>4775243.59</v>
      </c>
    </row>
    <row r="153" spans="1:3" ht="12.75" x14ac:dyDescent="0.2">
      <c r="A153" s="40" t="s">
        <v>23</v>
      </c>
      <c r="B153" s="12">
        <v>27014836.530000001</v>
      </c>
      <c r="C153" s="12">
        <v>41177972.710000001</v>
      </c>
    </row>
    <row r="154" spans="1:3" x14ac:dyDescent="0.15">
      <c r="A154" s="38"/>
      <c r="B154" s="7"/>
      <c r="C154" s="7"/>
    </row>
    <row r="155" spans="1:3" ht="12.75" x14ac:dyDescent="0.2">
      <c r="A155" s="40" t="s">
        <v>24</v>
      </c>
      <c r="B155" s="8"/>
      <c r="C155" s="8"/>
    </row>
    <row r="156" spans="1:3" x14ac:dyDescent="0.15">
      <c r="A156" s="38" t="s">
        <v>25</v>
      </c>
      <c r="B156" s="10">
        <v>0</v>
      </c>
      <c r="C156" s="10">
        <v>0</v>
      </c>
    </row>
    <row r="157" spans="1:3" x14ac:dyDescent="0.15">
      <c r="A157" s="38"/>
      <c r="B157" s="7"/>
      <c r="C157" s="7"/>
    </row>
    <row r="158" spans="1:3" x14ac:dyDescent="0.15">
      <c r="A158" s="41" t="s">
        <v>134</v>
      </c>
      <c r="B158" s="42"/>
      <c r="C158" s="42"/>
    </row>
    <row r="159" spans="1:3" x14ac:dyDescent="0.15">
      <c r="A159" s="38" t="s">
        <v>135</v>
      </c>
      <c r="B159" s="10">
        <v>0</v>
      </c>
      <c r="C159" s="10">
        <v>0</v>
      </c>
    </row>
    <row r="160" spans="1:3" x14ac:dyDescent="0.15">
      <c r="A160" s="38" t="s">
        <v>136</v>
      </c>
      <c r="B160" s="10">
        <v>0</v>
      </c>
      <c r="C160" s="10">
        <v>150641.29999999999</v>
      </c>
    </row>
    <row r="161" spans="1:3" x14ac:dyDescent="0.15">
      <c r="A161" s="38"/>
      <c r="B161" s="11"/>
      <c r="C161" s="11"/>
    </row>
    <row r="162" spans="1:3" x14ac:dyDescent="0.15">
      <c r="A162" s="38" t="s">
        <v>137</v>
      </c>
      <c r="B162" s="10">
        <v>0</v>
      </c>
      <c r="C162" s="10">
        <v>150641.29999999999</v>
      </c>
    </row>
    <row r="163" spans="1:3" ht="12.75" x14ac:dyDescent="0.2">
      <c r="A163" s="40" t="s">
        <v>27</v>
      </c>
      <c r="B163" s="12">
        <v>0</v>
      </c>
      <c r="C163" s="12">
        <v>150641.29999999999</v>
      </c>
    </row>
    <row r="164" spans="1:3" x14ac:dyDescent="0.15">
      <c r="A164" s="38"/>
      <c r="B164" s="7"/>
      <c r="C164" s="7"/>
    </row>
    <row r="165" spans="1:3" ht="12.75" x14ac:dyDescent="0.2">
      <c r="A165" s="40" t="s">
        <v>28</v>
      </c>
      <c r="B165" s="12">
        <v>27014836.530000001</v>
      </c>
      <c r="C165" s="12">
        <v>41328614.009999998</v>
      </c>
    </row>
    <row r="166" spans="1:3" x14ac:dyDescent="0.15">
      <c r="A166" s="38"/>
      <c r="B166" s="7"/>
      <c r="C166" s="7"/>
    </row>
    <row r="167" spans="1:3" x14ac:dyDescent="0.15">
      <c r="A167" s="38"/>
      <c r="B167" s="7"/>
      <c r="C167" s="7"/>
    </row>
    <row r="168" spans="1:3" ht="12.75" x14ac:dyDescent="0.2">
      <c r="A168" s="40" t="s">
        <v>29</v>
      </c>
      <c r="B168" s="8"/>
      <c r="C168" s="8"/>
    </row>
    <row r="169" spans="1:3" x14ac:dyDescent="0.15">
      <c r="A169" s="38"/>
      <c r="B169" s="7"/>
      <c r="C169" s="7"/>
    </row>
    <row r="170" spans="1:3" x14ac:dyDescent="0.15">
      <c r="A170" s="41" t="s">
        <v>138</v>
      </c>
      <c r="B170" s="42"/>
      <c r="C170" s="42"/>
    </row>
    <row r="171" spans="1:3" x14ac:dyDescent="0.15">
      <c r="A171" s="38" t="s">
        <v>139</v>
      </c>
      <c r="B171" s="10">
        <v>310754030.36000001</v>
      </c>
      <c r="C171" s="10">
        <v>310875081.02999997</v>
      </c>
    </row>
    <row r="172" spans="1:3" x14ac:dyDescent="0.15">
      <c r="A172" s="38" t="s">
        <v>140</v>
      </c>
      <c r="B172" s="10">
        <v>13832519.6</v>
      </c>
      <c r="C172" s="10">
        <v>-7476</v>
      </c>
    </row>
    <row r="173" spans="1:3" x14ac:dyDescent="0.15">
      <c r="A173" s="38" t="s">
        <v>141</v>
      </c>
      <c r="B173" s="10">
        <v>-1991509.19</v>
      </c>
      <c r="C173" s="10">
        <v>-754770.25</v>
      </c>
    </row>
    <row r="174" spans="1:3" x14ac:dyDescent="0.15">
      <c r="A174" s="38" t="s">
        <v>142</v>
      </c>
      <c r="B174" s="10">
        <v>90727.15</v>
      </c>
      <c r="C174" s="10">
        <v>81982</v>
      </c>
    </row>
    <row r="175" spans="1:3" x14ac:dyDescent="0.15">
      <c r="A175" s="38" t="s">
        <v>143</v>
      </c>
      <c r="B175" s="10">
        <v>39929057.539999999</v>
      </c>
      <c r="C175" s="10">
        <v>39929057.539999999</v>
      </c>
    </row>
    <row r="176" spans="1:3" x14ac:dyDescent="0.15">
      <c r="A176" s="38" t="s">
        <v>144</v>
      </c>
      <c r="B176" s="10">
        <v>14167907.32</v>
      </c>
      <c r="C176" s="10">
        <v>14167907.32</v>
      </c>
    </row>
    <row r="177" spans="1:3" x14ac:dyDescent="0.15">
      <c r="A177" s="38"/>
      <c r="B177" s="11"/>
      <c r="C177" s="11"/>
    </row>
    <row r="178" spans="1:3" x14ac:dyDescent="0.15">
      <c r="A178" s="38" t="s">
        <v>145</v>
      </c>
      <c r="B178" s="10">
        <v>376782732.77999997</v>
      </c>
      <c r="C178" s="10">
        <v>364291781.63999999</v>
      </c>
    </row>
    <row r="179" spans="1:3" x14ac:dyDescent="0.15">
      <c r="A179" s="38"/>
      <c r="B179" s="7"/>
      <c r="C179" s="7"/>
    </row>
    <row r="180" spans="1:3" x14ac:dyDescent="0.15">
      <c r="A180" s="41" t="s">
        <v>146</v>
      </c>
      <c r="B180" s="42"/>
      <c r="C180" s="42"/>
    </row>
    <row r="181" spans="1:3" x14ac:dyDescent="0.15">
      <c r="A181" s="38" t="s">
        <v>147</v>
      </c>
      <c r="B181" s="10">
        <v>787098.85</v>
      </c>
      <c r="C181" s="10">
        <v>15963.07</v>
      </c>
    </row>
    <row r="182" spans="1:3" x14ac:dyDescent="0.15">
      <c r="A182" s="38" t="s">
        <v>219</v>
      </c>
      <c r="B182" s="10">
        <v>396109.39</v>
      </c>
      <c r="C182" s="10">
        <v>0</v>
      </c>
    </row>
    <row r="183" spans="1:3" x14ac:dyDescent="0.15">
      <c r="A183" s="38" t="s">
        <v>148</v>
      </c>
      <c r="B183" s="10">
        <v>15891090</v>
      </c>
      <c r="C183" s="10">
        <v>5353500</v>
      </c>
    </row>
    <row r="184" spans="1:3" x14ac:dyDescent="0.15">
      <c r="A184" s="38" t="s">
        <v>254</v>
      </c>
      <c r="B184" s="10">
        <v>0</v>
      </c>
      <c r="C184" s="10">
        <v>0</v>
      </c>
    </row>
    <row r="185" spans="1:3" x14ac:dyDescent="0.15">
      <c r="A185" s="38" t="s">
        <v>255</v>
      </c>
      <c r="B185" s="10">
        <v>162499998</v>
      </c>
      <c r="C185" s="10">
        <v>162499998</v>
      </c>
    </row>
    <row r="186" spans="1:3" x14ac:dyDescent="0.15">
      <c r="A186" s="38" t="s">
        <v>149</v>
      </c>
      <c r="B186" s="10">
        <v>-40777000</v>
      </c>
      <c r="C186" s="10">
        <v>-36654250</v>
      </c>
    </row>
    <row r="187" spans="1:3" x14ac:dyDescent="0.15">
      <c r="A187" s="38" t="s">
        <v>270</v>
      </c>
      <c r="B187" s="10">
        <v>-525000</v>
      </c>
      <c r="C187" s="10">
        <v>0</v>
      </c>
    </row>
    <row r="188" spans="1:3" x14ac:dyDescent="0.15">
      <c r="A188" s="38" t="s">
        <v>150</v>
      </c>
      <c r="B188" s="10">
        <v>-260000</v>
      </c>
      <c r="C188" s="10">
        <v>0</v>
      </c>
    </row>
    <row r="189" spans="1:3" x14ac:dyDescent="0.15">
      <c r="A189" s="38" t="s">
        <v>151</v>
      </c>
      <c r="B189" s="10">
        <v>-40142666.670000002</v>
      </c>
      <c r="C189" s="10">
        <v>-20671603.329999998</v>
      </c>
    </row>
    <row r="190" spans="1:3" x14ac:dyDescent="0.15">
      <c r="A190" s="38" t="s">
        <v>256</v>
      </c>
      <c r="B190" s="10">
        <v>-939250</v>
      </c>
      <c r="C190" s="10">
        <v>0</v>
      </c>
    </row>
    <row r="191" spans="1:3" x14ac:dyDescent="0.15">
      <c r="A191" s="38" t="s">
        <v>152</v>
      </c>
      <c r="B191" s="10">
        <v>-158400</v>
      </c>
      <c r="C191" s="10">
        <v>-125400</v>
      </c>
    </row>
    <row r="192" spans="1:3" x14ac:dyDescent="0.15">
      <c r="A192" s="38" t="s">
        <v>153</v>
      </c>
      <c r="B192" s="10">
        <v>-147675.35</v>
      </c>
      <c r="C192" s="10">
        <v>-97836.97</v>
      </c>
    </row>
    <row r="193" spans="1:3" x14ac:dyDescent="0.15">
      <c r="A193" s="38" t="s">
        <v>154</v>
      </c>
      <c r="B193" s="10">
        <v>-60000</v>
      </c>
      <c r="C193" s="10">
        <v>-30000</v>
      </c>
    </row>
    <row r="194" spans="1:3" x14ac:dyDescent="0.15">
      <c r="A194" s="38" t="s">
        <v>155</v>
      </c>
      <c r="B194" s="10">
        <v>-3891000</v>
      </c>
      <c r="C194" s="10">
        <v>-1037000</v>
      </c>
    </row>
    <row r="195" spans="1:3" x14ac:dyDescent="0.15">
      <c r="A195" s="38" t="s">
        <v>286</v>
      </c>
      <c r="B195" s="10">
        <v>0</v>
      </c>
      <c r="C195" s="10">
        <v>-9915687.4900000002</v>
      </c>
    </row>
    <row r="196" spans="1:3" x14ac:dyDescent="0.15">
      <c r="A196" s="38" t="s">
        <v>279</v>
      </c>
      <c r="B196" s="10">
        <v>-9943675.3699999992</v>
      </c>
      <c r="C196" s="10">
        <v>0</v>
      </c>
    </row>
    <row r="197" spans="1:3" x14ac:dyDescent="0.15">
      <c r="A197" s="38" t="s">
        <v>156</v>
      </c>
      <c r="B197" s="10">
        <v>-5199480</v>
      </c>
      <c r="C197" s="10">
        <v>-1664520</v>
      </c>
    </row>
    <row r="198" spans="1:3" x14ac:dyDescent="0.15">
      <c r="A198" s="38" t="s">
        <v>157</v>
      </c>
      <c r="B198" s="10">
        <v>-6766764.4299999997</v>
      </c>
      <c r="C198" s="10">
        <v>-4775243.5999999996</v>
      </c>
    </row>
    <row r="199" spans="1:3" x14ac:dyDescent="0.15">
      <c r="A199" s="38" t="s">
        <v>280</v>
      </c>
      <c r="B199" s="10">
        <v>-396000</v>
      </c>
      <c r="C199" s="10">
        <v>0</v>
      </c>
    </row>
    <row r="200" spans="1:3" x14ac:dyDescent="0.15">
      <c r="A200" s="38" t="s">
        <v>287</v>
      </c>
      <c r="B200" s="10">
        <v>0</v>
      </c>
      <c r="C200" s="10">
        <v>-2090000</v>
      </c>
    </row>
    <row r="201" spans="1:3" x14ac:dyDescent="0.15">
      <c r="A201" s="38" t="s">
        <v>271</v>
      </c>
      <c r="B201" s="10">
        <v>-72819.570000000007</v>
      </c>
      <c r="C201" s="10">
        <v>-1889616.99</v>
      </c>
    </row>
    <row r="202" spans="1:3" x14ac:dyDescent="0.15">
      <c r="A202" s="38" t="s">
        <v>158</v>
      </c>
      <c r="B202" s="10">
        <v>-5614196.6699999999</v>
      </c>
      <c r="C202" s="10">
        <v>-3798000.68</v>
      </c>
    </row>
    <row r="203" spans="1:3" x14ac:dyDescent="0.15">
      <c r="A203" s="38" t="s">
        <v>159</v>
      </c>
      <c r="B203" s="10">
        <v>-5859890.3300000001</v>
      </c>
      <c r="C203" s="10">
        <v>-4062048.69</v>
      </c>
    </row>
    <row r="204" spans="1:3" x14ac:dyDescent="0.15">
      <c r="A204" s="38" t="s">
        <v>160</v>
      </c>
      <c r="B204" s="10">
        <v>-628036.67000000004</v>
      </c>
      <c r="C204" s="10">
        <v>-435817.89</v>
      </c>
    </row>
    <row r="205" spans="1:3" x14ac:dyDescent="0.15">
      <c r="A205" s="38" t="s">
        <v>294</v>
      </c>
      <c r="B205" s="10">
        <v>-1185.19</v>
      </c>
      <c r="C205" s="10">
        <v>0</v>
      </c>
    </row>
    <row r="206" spans="1:3" x14ac:dyDescent="0.15">
      <c r="A206" s="38" t="s">
        <v>295</v>
      </c>
      <c r="B206" s="10">
        <v>-1166.44</v>
      </c>
      <c r="C206" s="10">
        <v>0</v>
      </c>
    </row>
    <row r="207" spans="1:3" x14ac:dyDescent="0.15">
      <c r="A207" s="38" t="s">
        <v>296</v>
      </c>
      <c r="B207" s="10">
        <v>-113.02</v>
      </c>
      <c r="C207" s="10">
        <v>0</v>
      </c>
    </row>
    <row r="208" spans="1:3" x14ac:dyDescent="0.15">
      <c r="A208" s="38" t="s">
        <v>161</v>
      </c>
      <c r="B208" s="10">
        <v>-1074676.6399999999</v>
      </c>
      <c r="C208" s="10">
        <v>-921602.88</v>
      </c>
    </row>
    <row r="209" spans="1:3" x14ac:dyDescent="0.15">
      <c r="A209" s="38" t="s">
        <v>162</v>
      </c>
      <c r="B209" s="10">
        <v>-16256</v>
      </c>
      <c r="C209" s="10">
        <v>-13722</v>
      </c>
    </row>
    <row r="210" spans="1:3" x14ac:dyDescent="0.15">
      <c r="A210" s="38" t="s">
        <v>163</v>
      </c>
      <c r="B210" s="10">
        <v>-2117940.7400000002</v>
      </c>
      <c r="C210" s="10">
        <v>-1852009.06</v>
      </c>
    </row>
    <row r="211" spans="1:3" x14ac:dyDescent="0.15">
      <c r="A211" s="38" t="s">
        <v>164</v>
      </c>
      <c r="B211" s="10">
        <v>-5650301.2800000003</v>
      </c>
      <c r="C211" s="10">
        <v>-3760006.71</v>
      </c>
    </row>
    <row r="212" spans="1:3" x14ac:dyDescent="0.15">
      <c r="A212" s="38" t="s">
        <v>165</v>
      </c>
      <c r="B212" s="10">
        <v>-64899</v>
      </c>
      <c r="C212" s="10">
        <v>-44077</v>
      </c>
    </row>
    <row r="213" spans="1:3" x14ac:dyDescent="0.15">
      <c r="A213" s="38" t="s">
        <v>166</v>
      </c>
      <c r="B213" s="10">
        <v>-71323</v>
      </c>
      <c r="C213" s="10">
        <v>-72322</v>
      </c>
    </row>
    <row r="214" spans="1:3" x14ac:dyDescent="0.15">
      <c r="A214" s="38" t="s">
        <v>167</v>
      </c>
      <c r="B214" s="10">
        <v>-1895378.08</v>
      </c>
      <c r="C214" s="10">
        <v>-1080265.1599999999</v>
      </c>
    </row>
    <row r="215" spans="1:3" x14ac:dyDescent="0.15">
      <c r="A215" s="38" t="s">
        <v>168</v>
      </c>
      <c r="B215" s="10">
        <v>-231869.06</v>
      </c>
      <c r="C215" s="10">
        <v>0</v>
      </c>
    </row>
    <row r="216" spans="1:3" x14ac:dyDescent="0.15">
      <c r="A216" s="38" t="s">
        <v>169</v>
      </c>
      <c r="B216" s="10">
        <v>-103500</v>
      </c>
      <c r="C216" s="10">
        <v>-12450</v>
      </c>
    </row>
    <row r="217" spans="1:3" x14ac:dyDescent="0.15">
      <c r="A217" s="38" t="s">
        <v>281</v>
      </c>
      <c r="B217" s="10">
        <v>-184960.8</v>
      </c>
      <c r="C217" s="10">
        <v>0</v>
      </c>
    </row>
    <row r="218" spans="1:3" x14ac:dyDescent="0.15">
      <c r="A218" s="38" t="s">
        <v>170</v>
      </c>
      <c r="B218" s="10">
        <v>-620423.06000000006</v>
      </c>
      <c r="C218" s="10">
        <v>-12200</v>
      </c>
    </row>
    <row r="219" spans="1:3" x14ac:dyDescent="0.15">
      <c r="A219" s="38" t="s">
        <v>248</v>
      </c>
      <c r="B219" s="10">
        <v>-349999.92</v>
      </c>
      <c r="C219" s="10">
        <v>0</v>
      </c>
    </row>
    <row r="220" spans="1:3" x14ac:dyDescent="0.15">
      <c r="A220" s="38" t="s">
        <v>171</v>
      </c>
      <c r="B220" s="10">
        <v>-7105677.5300000003</v>
      </c>
      <c r="C220" s="10">
        <v>-6247580.6600000001</v>
      </c>
    </row>
    <row r="221" spans="1:3" x14ac:dyDescent="0.15">
      <c r="A221" s="38" t="s">
        <v>172</v>
      </c>
      <c r="B221" s="10">
        <v>-191756</v>
      </c>
      <c r="C221" s="10">
        <v>-12500</v>
      </c>
    </row>
    <row r="222" spans="1:3" x14ac:dyDescent="0.15">
      <c r="A222" s="38" t="s">
        <v>173</v>
      </c>
      <c r="B222" s="10">
        <v>-1243535.75</v>
      </c>
      <c r="C222" s="10">
        <v>-629450.79</v>
      </c>
    </row>
    <row r="223" spans="1:3" x14ac:dyDescent="0.15">
      <c r="A223" s="38" t="s">
        <v>174</v>
      </c>
      <c r="B223" s="10">
        <v>-586395.13</v>
      </c>
      <c r="C223" s="10">
        <v>-436000.5</v>
      </c>
    </row>
    <row r="224" spans="1:3" x14ac:dyDescent="0.15">
      <c r="A224" s="38" t="s">
        <v>175</v>
      </c>
      <c r="B224" s="10">
        <v>-365581.68</v>
      </c>
      <c r="C224" s="10">
        <v>-301985.39</v>
      </c>
    </row>
    <row r="225" spans="1:3" x14ac:dyDescent="0.15">
      <c r="A225" s="38" t="s">
        <v>235</v>
      </c>
      <c r="B225" s="10">
        <v>-1051485.1200000001</v>
      </c>
      <c r="C225" s="10">
        <v>0</v>
      </c>
    </row>
    <row r="226" spans="1:3" x14ac:dyDescent="0.15">
      <c r="A226" s="38" t="s">
        <v>288</v>
      </c>
      <c r="B226" s="10">
        <v>0</v>
      </c>
      <c r="C226" s="10">
        <v>-149462.51999999999</v>
      </c>
    </row>
    <row r="227" spans="1:3" x14ac:dyDescent="0.15">
      <c r="A227" s="38" t="s">
        <v>176</v>
      </c>
      <c r="B227" s="10">
        <v>-372021</v>
      </c>
      <c r="C227" s="10">
        <v>-70800</v>
      </c>
    </row>
    <row r="228" spans="1:3" x14ac:dyDescent="0.15">
      <c r="A228" s="38" t="s">
        <v>220</v>
      </c>
      <c r="B228" s="10">
        <v>-6269444.7300000004</v>
      </c>
      <c r="C228" s="10">
        <v>0</v>
      </c>
    </row>
    <row r="229" spans="1:3" x14ac:dyDescent="0.15">
      <c r="A229" s="38" t="s">
        <v>272</v>
      </c>
      <c r="B229" s="10">
        <v>-1485000</v>
      </c>
      <c r="C229" s="10">
        <v>0</v>
      </c>
    </row>
    <row r="230" spans="1:3" x14ac:dyDescent="0.15">
      <c r="A230" s="38" t="s">
        <v>257</v>
      </c>
      <c r="B230" s="10">
        <v>0</v>
      </c>
      <c r="C230" s="10">
        <v>-2006203.53</v>
      </c>
    </row>
    <row r="231" spans="1:3" x14ac:dyDescent="0.15">
      <c r="A231" s="38" t="s">
        <v>276</v>
      </c>
      <c r="B231" s="10">
        <v>-312699.99</v>
      </c>
      <c r="C231" s="10">
        <v>-218750.71</v>
      </c>
    </row>
    <row r="232" spans="1:3" x14ac:dyDescent="0.15">
      <c r="A232" s="38" t="s">
        <v>177</v>
      </c>
      <c r="B232" s="10">
        <v>-568493.24</v>
      </c>
      <c r="C232" s="10">
        <v>-142471.44</v>
      </c>
    </row>
    <row r="233" spans="1:3" x14ac:dyDescent="0.15">
      <c r="A233" s="38" t="s">
        <v>258</v>
      </c>
      <c r="B233" s="10">
        <v>-262670.21999999997</v>
      </c>
      <c r="C233" s="10">
        <v>0</v>
      </c>
    </row>
    <row r="234" spans="1:3" x14ac:dyDescent="0.15">
      <c r="A234" s="38" t="s">
        <v>178</v>
      </c>
      <c r="B234" s="10">
        <v>-1050</v>
      </c>
      <c r="C234" s="10">
        <v>-1050</v>
      </c>
    </row>
    <row r="235" spans="1:3" x14ac:dyDescent="0.15">
      <c r="A235" s="38" t="s">
        <v>259</v>
      </c>
      <c r="B235" s="10">
        <v>-353523.99</v>
      </c>
      <c r="C235" s="10">
        <v>0</v>
      </c>
    </row>
    <row r="236" spans="1:3" x14ac:dyDescent="0.15">
      <c r="A236" s="38" t="s">
        <v>179</v>
      </c>
      <c r="B236" s="10">
        <v>-549000</v>
      </c>
      <c r="C236" s="10">
        <v>0</v>
      </c>
    </row>
    <row r="237" spans="1:3" x14ac:dyDescent="0.15">
      <c r="A237" s="38" t="s">
        <v>260</v>
      </c>
      <c r="B237" s="10">
        <v>-1692954.4</v>
      </c>
      <c r="C237" s="10">
        <v>-24191.73</v>
      </c>
    </row>
    <row r="238" spans="1:3" x14ac:dyDescent="0.15">
      <c r="A238" s="38" t="s">
        <v>297</v>
      </c>
      <c r="B238" s="10">
        <v>0</v>
      </c>
      <c r="C238" s="10">
        <v>-7670</v>
      </c>
    </row>
    <row r="239" spans="1:3" x14ac:dyDescent="0.15">
      <c r="A239" s="38" t="s">
        <v>180</v>
      </c>
      <c r="B239" s="10">
        <v>-14308025.07</v>
      </c>
      <c r="C239" s="10">
        <v>-7380857.5</v>
      </c>
    </row>
    <row r="240" spans="1:3" x14ac:dyDescent="0.15">
      <c r="A240" s="38" t="s">
        <v>277</v>
      </c>
      <c r="B240" s="10">
        <v>-4700</v>
      </c>
      <c r="C240" s="10">
        <v>0</v>
      </c>
    </row>
    <row r="241" spans="1:3" x14ac:dyDescent="0.15">
      <c r="A241" s="38" t="s">
        <v>181</v>
      </c>
      <c r="B241" s="10">
        <v>-87990.399999999994</v>
      </c>
      <c r="C241" s="10">
        <v>0</v>
      </c>
    </row>
    <row r="242" spans="1:3" x14ac:dyDescent="0.15">
      <c r="A242" s="38" t="s">
        <v>182</v>
      </c>
      <c r="B242" s="10">
        <v>-1197804.28</v>
      </c>
      <c r="C242" s="10">
        <v>-465079.02</v>
      </c>
    </row>
    <row r="243" spans="1:3" x14ac:dyDescent="0.15">
      <c r="A243" s="38" t="s">
        <v>183</v>
      </c>
      <c r="B243" s="10">
        <v>-6384969.3399999999</v>
      </c>
      <c r="C243" s="10">
        <v>-723250</v>
      </c>
    </row>
    <row r="244" spans="1:3" x14ac:dyDescent="0.15">
      <c r="A244" s="38" t="s">
        <v>184</v>
      </c>
      <c r="B244" s="10">
        <v>-3331697.22</v>
      </c>
      <c r="C244" s="10">
        <v>-2533187.5099999998</v>
      </c>
    </row>
    <row r="245" spans="1:3" x14ac:dyDescent="0.15">
      <c r="A245" s="38" t="s">
        <v>261</v>
      </c>
      <c r="B245" s="10">
        <v>-125236.83</v>
      </c>
      <c r="C245" s="10">
        <v>-43040.5</v>
      </c>
    </row>
    <row r="246" spans="1:3" x14ac:dyDescent="0.15">
      <c r="A246" s="38" t="s">
        <v>221</v>
      </c>
      <c r="B246" s="10">
        <v>-614585.30000000005</v>
      </c>
      <c r="C246" s="10">
        <v>-142160.5</v>
      </c>
    </row>
    <row r="247" spans="1:3" x14ac:dyDescent="0.15">
      <c r="A247" s="38" t="s">
        <v>273</v>
      </c>
      <c r="B247" s="10">
        <v>-217579.97</v>
      </c>
      <c r="C247" s="10">
        <v>0</v>
      </c>
    </row>
    <row r="248" spans="1:3" x14ac:dyDescent="0.15">
      <c r="A248" s="38" t="s">
        <v>282</v>
      </c>
      <c r="B248" s="10">
        <v>-69620</v>
      </c>
      <c r="C248" s="10">
        <v>-65136</v>
      </c>
    </row>
    <row r="249" spans="1:3" x14ac:dyDescent="0.15">
      <c r="A249" s="38" t="s">
        <v>185</v>
      </c>
      <c r="B249" s="10">
        <v>-108220</v>
      </c>
      <c r="C249" s="10">
        <v>5070</v>
      </c>
    </row>
    <row r="250" spans="1:3" x14ac:dyDescent="0.15">
      <c r="A250" s="38" t="s">
        <v>262</v>
      </c>
      <c r="B250" s="10">
        <v>-40050</v>
      </c>
      <c r="C250" s="10">
        <v>0</v>
      </c>
    </row>
    <row r="251" spans="1:3" x14ac:dyDescent="0.15">
      <c r="A251" s="38" t="s">
        <v>186</v>
      </c>
      <c r="B251" s="10">
        <v>-3727250</v>
      </c>
      <c r="C251" s="10">
        <v>-2660915.4</v>
      </c>
    </row>
    <row r="252" spans="1:3" x14ac:dyDescent="0.15">
      <c r="A252" s="38" t="s">
        <v>283</v>
      </c>
      <c r="B252" s="10">
        <v>-68170.2</v>
      </c>
      <c r="C252" s="10">
        <v>0</v>
      </c>
    </row>
    <row r="253" spans="1:3" x14ac:dyDescent="0.15">
      <c r="A253" s="38" t="s">
        <v>274</v>
      </c>
      <c r="B253" s="10">
        <v>-256817.28</v>
      </c>
      <c r="C253" s="10">
        <v>0</v>
      </c>
    </row>
    <row r="254" spans="1:3" x14ac:dyDescent="0.15">
      <c r="A254" s="38" t="s">
        <v>284</v>
      </c>
      <c r="B254" s="10">
        <v>-2590</v>
      </c>
      <c r="C254" s="10">
        <v>0</v>
      </c>
    </row>
    <row r="255" spans="1:3" x14ac:dyDescent="0.15">
      <c r="A255" s="38" t="s">
        <v>187</v>
      </c>
      <c r="B255" s="10">
        <v>-1775709.58</v>
      </c>
      <c r="C255" s="10">
        <v>-110537.48</v>
      </c>
    </row>
    <row r="256" spans="1:3" x14ac:dyDescent="0.15">
      <c r="A256" s="38" t="s">
        <v>188</v>
      </c>
      <c r="B256" s="10">
        <v>-4110907.14</v>
      </c>
      <c r="C256" s="10">
        <v>-159451.66</v>
      </c>
    </row>
    <row r="257" spans="1:3" x14ac:dyDescent="0.15">
      <c r="A257" s="38" t="s">
        <v>263</v>
      </c>
      <c r="B257" s="10">
        <v>-92991.5</v>
      </c>
      <c r="C257" s="10">
        <v>0</v>
      </c>
    </row>
    <row r="258" spans="1:3" x14ac:dyDescent="0.15">
      <c r="A258" s="38" t="s">
        <v>189</v>
      </c>
      <c r="B258" s="10">
        <v>-254707.96</v>
      </c>
      <c r="C258" s="10">
        <v>-150003.4</v>
      </c>
    </row>
    <row r="259" spans="1:3" x14ac:dyDescent="0.15">
      <c r="A259" s="38" t="s">
        <v>275</v>
      </c>
      <c r="B259" s="10">
        <v>-534476.86</v>
      </c>
      <c r="C259" s="10">
        <v>-162691.15</v>
      </c>
    </row>
    <row r="260" spans="1:3" x14ac:dyDescent="0.15">
      <c r="A260" s="38" t="s">
        <v>190</v>
      </c>
      <c r="B260" s="10">
        <v>-1065981.54</v>
      </c>
      <c r="C260" s="10">
        <v>-1209366.8700000001</v>
      </c>
    </row>
    <row r="261" spans="1:3" x14ac:dyDescent="0.15">
      <c r="A261" s="38" t="s">
        <v>264</v>
      </c>
      <c r="B261" s="10">
        <v>-557633.03</v>
      </c>
      <c r="C261" s="10">
        <v>-212538.34</v>
      </c>
    </row>
    <row r="262" spans="1:3" x14ac:dyDescent="0.15">
      <c r="A262" s="38" t="s">
        <v>191</v>
      </c>
      <c r="B262" s="10">
        <v>-693128.7</v>
      </c>
      <c r="C262" s="10">
        <v>-693128.7</v>
      </c>
    </row>
    <row r="263" spans="1:3" x14ac:dyDescent="0.15">
      <c r="A263" s="38" t="s">
        <v>192</v>
      </c>
      <c r="B263" s="10">
        <v>-4804281.63</v>
      </c>
      <c r="C263" s="10">
        <v>-2028891.62</v>
      </c>
    </row>
    <row r="264" spans="1:3" x14ac:dyDescent="0.15">
      <c r="A264" s="38" t="s">
        <v>193</v>
      </c>
      <c r="B264" s="10">
        <v>-17298.75</v>
      </c>
      <c r="C264" s="10">
        <v>-4613.3999999999996</v>
      </c>
    </row>
    <row r="265" spans="1:3" x14ac:dyDescent="0.15">
      <c r="A265" s="38" t="s">
        <v>194</v>
      </c>
      <c r="B265" s="10">
        <v>-367978.86</v>
      </c>
      <c r="C265" s="10">
        <v>-13781.46</v>
      </c>
    </row>
    <row r="266" spans="1:3" x14ac:dyDescent="0.15">
      <c r="A266" s="38" t="s">
        <v>195</v>
      </c>
      <c r="B266" s="10">
        <v>-508125.49</v>
      </c>
      <c r="C266" s="10">
        <v>-145228.68</v>
      </c>
    </row>
    <row r="267" spans="1:3" x14ac:dyDescent="0.15">
      <c r="A267" s="38" t="s">
        <v>196</v>
      </c>
      <c r="B267" s="10">
        <v>-496180.38</v>
      </c>
      <c r="C267" s="10">
        <v>-496180.38</v>
      </c>
    </row>
    <row r="268" spans="1:3" x14ac:dyDescent="0.15">
      <c r="A268" s="38" t="s">
        <v>197</v>
      </c>
      <c r="B268" s="10">
        <v>-49845.98</v>
      </c>
      <c r="C268" s="10">
        <v>-25814.93</v>
      </c>
    </row>
    <row r="269" spans="1:3" x14ac:dyDescent="0.15">
      <c r="A269" s="38" t="s">
        <v>198</v>
      </c>
      <c r="B269" s="10">
        <v>-112554.12</v>
      </c>
      <c r="C269" s="10">
        <v>-24468.58</v>
      </c>
    </row>
    <row r="270" spans="1:3" x14ac:dyDescent="0.15">
      <c r="A270" s="38" t="s">
        <v>199</v>
      </c>
      <c r="B270" s="10">
        <v>-135189.85</v>
      </c>
      <c r="C270" s="10">
        <v>-63570.43</v>
      </c>
    </row>
    <row r="271" spans="1:3" x14ac:dyDescent="0.15">
      <c r="A271" s="38" t="s">
        <v>200</v>
      </c>
      <c r="B271" s="10">
        <v>-70456.259999999995</v>
      </c>
      <c r="C271" s="10">
        <v>-52452.24</v>
      </c>
    </row>
    <row r="272" spans="1:3" x14ac:dyDescent="0.15">
      <c r="A272" s="38" t="s">
        <v>201</v>
      </c>
      <c r="B272" s="10">
        <v>-335039.83</v>
      </c>
      <c r="C272" s="10">
        <v>-25068.7</v>
      </c>
    </row>
    <row r="273" spans="1:3" x14ac:dyDescent="0.15">
      <c r="A273" s="38" t="s">
        <v>202</v>
      </c>
      <c r="B273" s="10">
        <v>-3277393.31</v>
      </c>
      <c r="C273" s="10">
        <v>-3068915.24</v>
      </c>
    </row>
    <row r="274" spans="1:3" x14ac:dyDescent="0.15">
      <c r="A274" s="38" t="s">
        <v>278</v>
      </c>
      <c r="B274" s="10">
        <v>-100000</v>
      </c>
      <c r="C274" s="10">
        <v>0</v>
      </c>
    </row>
    <row r="275" spans="1:3" x14ac:dyDescent="0.15">
      <c r="A275" s="38" t="s">
        <v>265</v>
      </c>
      <c r="B275" s="10">
        <v>-1398017.9</v>
      </c>
      <c r="C275" s="10">
        <v>-1326047.8700000001</v>
      </c>
    </row>
    <row r="276" spans="1:3" x14ac:dyDescent="0.15">
      <c r="A276" s="38"/>
      <c r="B276" s="11"/>
      <c r="C276" s="11"/>
    </row>
    <row r="277" spans="1:3" x14ac:dyDescent="0.15">
      <c r="A277" s="38" t="s">
        <v>203</v>
      </c>
      <c r="B277" s="10">
        <v>-27906044.390000001</v>
      </c>
      <c r="C277" s="10">
        <v>38624355.789999999</v>
      </c>
    </row>
    <row r="278" spans="1:3" ht="12.75" x14ac:dyDescent="0.2">
      <c r="A278" s="40" t="s">
        <v>32</v>
      </c>
      <c r="B278" s="14">
        <v>348876688.38999999</v>
      </c>
      <c r="C278" s="14">
        <v>402916137.43000001</v>
      </c>
    </row>
    <row r="279" spans="1:3" x14ac:dyDescent="0.15">
      <c r="A279" s="38"/>
      <c r="B279" s="7"/>
      <c r="C279" s="7"/>
    </row>
    <row r="280" spans="1:3" ht="13.5" thickBot="1" x14ac:dyDescent="0.25">
      <c r="A280" s="40" t="s">
        <v>33</v>
      </c>
      <c r="B280" s="13">
        <v>375891524.92000002</v>
      </c>
      <c r="C280" s="13">
        <v>444244751.44</v>
      </c>
    </row>
    <row r="281" spans="1:3" ht="11.25" thickTop="1" x14ac:dyDescent="0.15">
      <c r="A281" s="38"/>
      <c r="B281" s="7"/>
      <c r="C281" s="7"/>
    </row>
    <row r="282" spans="1:3" x14ac:dyDescent="0.15">
      <c r="A282" s="38"/>
      <c r="B282" s="7"/>
      <c r="C282" s="7"/>
    </row>
    <row r="283" spans="1:3" x14ac:dyDescent="0.15">
      <c r="A283" s="38"/>
      <c r="B283" s="7"/>
      <c r="C283" s="7"/>
    </row>
    <row r="284" spans="1:3" x14ac:dyDescent="0.15">
      <c r="A284" s="38"/>
      <c r="B284" s="7"/>
      <c r="C284" s="7"/>
    </row>
    <row r="285" spans="1:3" x14ac:dyDescent="0.15">
      <c r="A285" s="38"/>
      <c r="B285" s="7"/>
      <c r="C285" s="7"/>
    </row>
    <row r="286" spans="1:3" x14ac:dyDescent="0.15">
      <c r="A286" s="38"/>
      <c r="B286" s="7"/>
      <c r="C286" s="7"/>
    </row>
    <row r="287" spans="1:3" x14ac:dyDescent="0.15">
      <c r="A287" s="38"/>
      <c r="B287" s="7"/>
      <c r="C287" s="7"/>
    </row>
    <row r="288" spans="1:3" x14ac:dyDescent="0.15">
      <c r="A288" s="38"/>
      <c r="B288" s="7"/>
      <c r="C288" s="7"/>
    </row>
    <row r="289" spans="1:3" x14ac:dyDescent="0.15">
      <c r="A289" s="38"/>
      <c r="B289" s="7"/>
      <c r="C289" s="7"/>
    </row>
    <row r="290" spans="1:3" x14ac:dyDescent="0.15">
      <c r="A290" s="38"/>
      <c r="B290" s="7"/>
      <c r="C290" s="7"/>
    </row>
    <row r="291" spans="1:3" x14ac:dyDescent="0.15">
      <c r="A291" s="38"/>
      <c r="B291" s="7"/>
      <c r="C291" s="7"/>
    </row>
    <row r="292" spans="1:3" x14ac:dyDescent="0.15">
      <c r="A292" s="38"/>
      <c r="B292" s="7"/>
      <c r="C292" s="7"/>
    </row>
    <row r="293" spans="1:3" x14ac:dyDescent="0.15">
      <c r="A293" s="38"/>
      <c r="B293" s="7"/>
      <c r="C293" s="7"/>
    </row>
    <row r="294" spans="1:3" x14ac:dyDescent="0.15">
      <c r="A294" s="38"/>
      <c r="B294" s="7"/>
      <c r="C294" s="7"/>
    </row>
    <row r="295" spans="1:3" x14ac:dyDescent="0.15">
      <c r="A295" s="38"/>
      <c r="B295" s="7"/>
      <c r="C295" s="7"/>
    </row>
  </sheetData>
  <mergeCells count="15">
    <mergeCell ref="A158:C158"/>
    <mergeCell ref="A170:C170"/>
    <mergeCell ref="A180:C180"/>
    <mergeCell ref="A99:C99"/>
    <mergeCell ref="A104:C104"/>
    <mergeCell ref="A120:C120"/>
    <mergeCell ref="A128:C128"/>
    <mergeCell ref="A141:C141"/>
    <mergeCell ref="A148:C148"/>
    <mergeCell ref="A62:C62"/>
    <mergeCell ref="A7:C7"/>
    <mergeCell ref="A22:C22"/>
    <mergeCell ref="A28:C28"/>
    <mergeCell ref="A40:C40"/>
    <mergeCell ref="A50:C50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6/30/2023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7"/>
  <sheetViews>
    <sheetView workbookViewId="0">
      <selection activeCell="B111" sqref="B111"/>
    </sheetView>
  </sheetViews>
  <sheetFormatPr baseColWidth="10" defaultColWidth="9" defaultRowHeight="10.5" x14ac:dyDescent="0.15"/>
  <cols>
    <col min="1" max="1" width="40.83203125" style="39" customWidth="1"/>
    <col min="2" max="3" width="18.83203125" style="39" customWidth="1"/>
    <col min="4" max="16384" width="9" style="39"/>
  </cols>
  <sheetData>
    <row r="2" spans="1:3" ht="12.75" x14ac:dyDescent="0.2">
      <c r="A2" s="6" t="s">
        <v>0</v>
      </c>
      <c r="B2" s="6" t="s">
        <v>291</v>
      </c>
      <c r="C2" s="6" t="s">
        <v>249</v>
      </c>
    </row>
    <row r="3" spans="1:3" x14ac:dyDescent="0.15">
      <c r="A3" s="38"/>
      <c r="B3" s="7"/>
      <c r="C3" s="7"/>
    </row>
    <row r="4" spans="1:3" ht="12.75" x14ac:dyDescent="0.2">
      <c r="A4" s="40" t="s">
        <v>218</v>
      </c>
      <c r="B4" s="8"/>
      <c r="C4" s="8"/>
    </row>
    <row r="5" spans="1:3" ht="12.75" x14ac:dyDescent="0.2">
      <c r="A5" s="40" t="s">
        <v>217</v>
      </c>
      <c r="B5" s="8"/>
      <c r="C5" s="8"/>
    </row>
    <row r="6" spans="1:3" x14ac:dyDescent="0.15">
      <c r="A6" s="38"/>
      <c r="B6" s="7"/>
      <c r="C6" s="7"/>
    </row>
    <row r="7" spans="1:3" x14ac:dyDescent="0.15">
      <c r="A7" s="41" t="s">
        <v>222</v>
      </c>
      <c r="B7" s="42"/>
      <c r="C7" s="42"/>
    </row>
    <row r="8" spans="1:3" x14ac:dyDescent="0.15">
      <c r="A8" s="38" t="s">
        <v>147</v>
      </c>
      <c r="B8" s="10">
        <v>0</v>
      </c>
      <c r="C8" s="10">
        <v>787098.85</v>
      </c>
    </row>
    <row r="9" spans="1:3" x14ac:dyDescent="0.15">
      <c r="A9" s="38" t="s">
        <v>219</v>
      </c>
      <c r="B9" s="10">
        <v>0</v>
      </c>
      <c r="C9" s="10">
        <v>396109.39</v>
      </c>
    </row>
    <row r="10" spans="1:3" x14ac:dyDescent="0.15">
      <c r="A10" s="38"/>
      <c r="B10" s="11"/>
      <c r="C10" s="11"/>
    </row>
    <row r="11" spans="1:3" x14ac:dyDescent="0.15">
      <c r="A11" s="38" t="s">
        <v>223</v>
      </c>
      <c r="B11" s="10">
        <v>0</v>
      </c>
      <c r="C11" s="10">
        <v>1183208.24</v>
      </c>
    </row>
    <row r="12" spans="1:3" ht="12.75" x14ac:dyDescent="0.2">
      <c r="A12" s="2"/>
      <c r="B12" s="15"/>
      <c r="C12" s="15"/>
    </row>
    <row r="13" spans="1:3" ht="12.75" x14ac:dyDescent="0.2">
      <c r="A13" s="40" t="s">
        <v>216</v>
      </c>
      <c r="B13" s="8"/>
      <c r="C13" s="8"/>
    </row>
    <row r="14" spans="1:3" x14ac:dyDescent="0.15">
      <c r="A14" s="38"/>
      <c r="B14" s="7"/>
      <c r="C14" s="7"/>
    </row>
    <row r="15" spans="1:3" x14ac:dyDescent="0.15">
      <c r="A15" s="41" t="s">
        <v>224</v>
      </c>
      <c r="B15" s="42"/>
      <c r="C15" s="42"/>
    </row>
    <row r="16" spans="1:3" x14ac:dyDescent="0.15">
      <c r="A16" s="38" t="s">
        <v>148</v>
      </c>
      <c r="B16" s="10">
        <v>2994300</v>
      </c>
      <c r="C16" s="10">
        <v>15891090</v>
      </c>
    </row>
    <row r="17" spans="1:3" x14ac:dyDescent="0.15">
      <c r="A17" s="38"/>
      <c r="B17" s="11"/>
      <c r="C17" s="11"/>
    </row>
    <row r="18" spans="1:3" x14ac:dyDescent="0.15">
      <c r="A18" s="38" t="s">
        <v>225</v>
      </c>
      <c r="B18" s="10">
        <v>2994300</v>
      </c>
      <c r="C18" s="10">
        <v>15891090</v>
      </c>
    </row>
    <row r="19" spans="1:3" ht="12.75" x14ac:dyDescent="0.2">
      <c r="A19" s="40"/>
      <c r="B19" s="8"/>
      <c r="C19" s="8"/>
    </row>
    <row r="20" spans="1:3" ht="12.75" x14ac:dyDescent="0.2">
      <c r="A20" s="40" t="s">
        <v>215</v>
      </c>
      <c r="B20" s="8"/>
      <c r="C20" s="8"/>
    </row>
    <row r="21" spans="1:3" x14ac:dyDescent="0.15">
      <c r="A21" s="38"/>
      <c r="B21" s="7"/>
      <c r="C21" s="7"/>
    </row>
    <row r="22" spans="1:3" x14ac:dyDescent="0.15">
      <c r="A22" s="41" t="s">
        <v>266</v>
      </c>
      <c r="B22" s="42"/>
      <c r="C22" s="42"/>
    </row>
    <row r="23" spans="1:3" x14ac:dyDescent="0.15">
      <c r="A23" s="38" t="s">
        <v>255</v>
      </c>
      <c r="B23" s="10">
        <v>27083333</v>
      </c>
      <c r="C23" s="10">
        <v>162499998</v>
      </c>
    </row>
    <row r="24" spans="1:3" x14ac:dyDescent="0.15">
      <c r="A24" s="38"/>
      <c r="B24" s="11"/>
      <c r="C24" s="11"/>
    </row>
    <row r="25" spans="1:3" x14ac:dyDescent="0.15">
      <c r="A25" s="38" t="s">
        <v>267</v>
      </c>
      <c r="B25" s="10">
        <v>27083333</v>
      </c>
      <c r="C25" s="10">
        <v>162499998</v>
      </c>
    </row>
    <row r="26" spans="1:3" x14ac:dyDescent="0.15">
      <c r="A26" s="38" t="s">
        <v>214</v>
      </c>
      <c r="B26" s="10">
        <v>0</v>
      </c>
      <c r="C26" s="10">
        <v>0</v>
      </c>
    </row>
    <row r="27" spans="1:3" x14ac:dyDescent="0.15">
      <c r="A27" s="38" t="s">
        <v>213</v>
      </c>
      <c r="B27" s="10">
        <v>0</v>
      </c>
      <c r="C27" s="10">
        <v>0</v>
      </c>
    </row>
    <row r="28" spans="1:3" x14ac:dyDescent="0.15">
      <c r="A28" s="38" t="s">
        <v>212</v>
      </c>
      <c r="B28" s="10">
        <v>0</v>
      </c>
      <c r="C28" s="10">
        <v>0</v>
      </c>
    </row>
    <row r="29" spans="1:3" x14ac:dyDescent="0.15">
      <c r="A29" s="38" t="s">
        <v>211</v>
      </c>
      <c r="B29" s="10">
        <v>0</v>
      </c>
      <c r="C29" s="10">
        <v>0</v>
      </c>
    </row>
    <row r="30" spans="1:3" x14ac:dyDescent="0.15">
      <c r="A30" s="38"/>
      <c r="B30" s="11"/>
      <c r="C30" s="11"/>
    </row>
    <row r="31" spans="1:3" ht="12.75" x14ac:dyDescent="0.2">
      <c r="A31" s="40" t="s">
        <v>210</v>
      </c>
      <c r="B31" s="14">
        <v>30077633</v>
      </c>
      <c r="C31" s="14">
        <v>179574296.24000001</v>
      </c>
    </row>
    <row r="32" spans="1:3" x14ac:dyDescent="0.15">
      <c r="A32" s="38"/>
      <c r="B32" s="7"/>
      <c r="C32" s="7"/>
    </row>
    <row r="33" spans="1:3" x14ac:dyDescent="0.15">
      <c r="A33" s="38"/>
      <c r="B33" s="7"/>
      <c r="C33" s="7"/>
    </row>
    <row r="34" spans="1:3" ht="12.75" x14ac:dyDescent="0.2">
      <c r="A34" s="40" t="s">
        <v>209</v>
      </c>
      <c r="B34" s="8"/>
      <c r="C34" s="8"/>
    </row>
    <row r="35" spans="1:3" x14ac:dyDescent="0.15">
      <c r="A35" s="38"/>
      <c r="B35" s="7"/>
      <c r="C35" s="7"/>
    </row>
    <row r="36" spans="1:3" x14ac:dyDescent="0.15">
      <c r="A36" s="41" t="s">
        <v>226</v>
      </c>
      <c r="B36" s="42"/>
      <c r="C36" s="42"/>
    </row>
    <row r="37" spans="1:3" x14ac:dyDescent="0.15">
      <c r="A37" s="38" t="s">
        <v>149</v>
      </c>
      <c r="B37" s="10">
        <v>7094000</v>
      </c>
      <c r="C37" s="10">
        <v>40777000</v>
      </c>
    </row>
    <row r="38" spans="1:3" x14ac:dyDescent="0.15">
      <c r="A38" s="38" t="s">
        <v>270</v>
      </c>
      <c r="B38" s="10">
        <v>0</v>
      </c>
      <c r="C38" s="10">
        <v>525000</v>
      </c>
    </row>
    <row r="39" spans="1:3" x14ac:dyDescent="0.15">
      <c r="A39" s="38" t="s">
        <v>150</v>
      </c>
      <c r="B39" s="10">
        <v>0</v>
      </c>
      <c r="C39" s="10">
        <v>260000</v>
      </c>
    </row>
    <row r="40" spans="1:3" x14ac:dyDescent="0.15">
      <c r="A40" s="38" t="s">
        <v>151</v>
      </c>
      <c r="B40" s="10">
        <v>6891000</v>
      </c>
      <c r="C40" s="10">
        <v>40142666.670000002</v>
      </c>
    </row>
    <row r="41" spans="1:3" x14ac:dyDescent="0.15">
      <c r="A41" s="38" t="s">
        <v>256</v>
      </c>
      <c r="B41" s="10">
        <v>305000</v>
      </c>
      <c r="C41" s="10">
        <v>939250</v>
      </c>
    </row>
    <row r="42" spans="1:3" x14ac:dyDescent="0.15">
      <c r="A42" s="38" t="s">
        <v>152</v>
      </c>
      <c r="B42" s="10">
        <v>26400</v>
      </c>
      <c r="C42" s="10">
        <v>158400</v>
      </c>
    </row>
    <row r="43" spans="1:3" x14ac:dyDescent="0.15">
      <c r="A43" s="38" t="s">
        <v>153</v>
      </c>
      <c r="B43" s="10">
        <v>50443.58</v>
      </c>
      <c r="C43" s="10">
        <v>147675.35</v>
      </c>
    </row>
    <row r="44" spans="1:3" x14ac:dyDescent="0.15">
      <c r="A44" s="38" t="s">
        <v>154</v>
      </c>
      <c r="B44" s="10">
        <v>10000</v>
      </c>
      <c r="C44" s="10">
        <v>60000</v>
      </c>
    </row>
    <row r="45" spans="1:3" x14ac:dyDescent="0.15">
      <c r="A45" s="38" t="s">
        <v>155</v>
      </c>
      <c r="B45" s="10">
        <v>669000</v>
      </c>
      <c r="C45" s="10">
        <v>3891000</v>
      </c>
    </row>
    <row r="46" spans="1:3" x14ac:dyDescent="0.15">
      <c r="A46" s="38" t="s">
        <v>279</v>
      </c>
      <c r="B46" s="10">
        <v>0</v>
      </c>
      <c r="C46" s="10">
        <v>9943675.3699999992</v>
      </c>
    </row>
    <row r="47" spans="1:3" x14ac:dyDescent="0.15">
      <c r="A47" s="38" t="s">
        <v>156</v>
      </c>
      <c r="B47" s="10">
        <v>849420</v>
      </c>
      <c r="C47" s="10">
        <v>5199480</v>
      </c>
    </row>
    <row r="48" spans="1:3" x14ac:dyDescent="0.15">
      <c r="A48" s="38" t="s">
        <v>157</v>
      </c>
      <c r="B48" s="10">
        <v>1152955.3</v>
      </c>
      <c r="C48" s="10">
        <v>6766764.4299999997</v>
      </c>
    </row>
    <row r="49" spans="1:3" x14ac:dyDescent="0.15">
      <c r="A49" s="38" t="s">
        <v>280</v>
      </c>
      <c r="B49" s="10">
        <v>0</v>
      </c>
      <c r="C49" s="10">
        <v>396000</v>
      </c>
    </row>
    <row r="50" spans="1:3" x14ac:dyDescent="0.15">
      <c r="A50" s="38" t="s">
        <v>271</v>
      </c>
      <c r="B50" s="10">
        <v>0</v>
      </c>
      <c r="C50" s="10">
        <v>72819.570000000007</v>
      </c>
    </row>
    <row r="51" spans="1:3" x14ac:dyDescent="0.15">
      <c r="A51" s="38" t="s">
        <v>158</v>
      </c>
      <c r="B51" s="10">
        <v>983998.77</v>
      </c>
      <c r="C51" s="10">
        <v>5614196.6699999999</v>
      </c>
    </row>
    <row r="52" spans="1:3" x14ac:dyDescent="0.15">
      <c r="A52" s="38" t="s">
        <v>159</v>
      </c>
      <c r="B52" s="10">
        <v>1014590</v>
      </c>
      <c r="C52" s="10">
        <v>5859890.3300000001</v>
      </c>
    </row>
    <row r="53" spans="1:3" x14ac:dyDescent="0.15">
      <c r="A53" s="38" t="s">
        <v>160</v>
      </c>
      <c r="B53" s="10">
        <v>112084.29</v>
      </c>
      <c r="C53" s="10">
        <v>628036.67000000004</v>
      </c>
    </row>
    <row r="54" spans="1:3" x14ac:dyDescent="0.15">
      <c r="A54" s="38" t="s">
        <v>294</v>
      </c>
      <c r="B54" s="10">
        <v>1185.19</v>
      </c>
      <c r="C54" s="10">
        <v>1185.19</v>
      </c>
    </row>
    <row r="55" spans="1:3" x14ac:dyDescent="0.15">
      <c r="A55" s="38" t="s">
        <v>295</v>
      </c>
      <c r="B55" s="10">
        <v>1166.44</v>
      </c>
      <c r="C55" s="10">
        <v>1166.44</v>
      </c>
    </row>
    <row r="56" spans="1:3" x14ac:dyDescent="0.15">
      <c r="A56" s="38" t="s">
        <v>296</v>
      </c>
      <c r="B56" s="10">
        <v>113.02</v>
      </c>
      <c r="C56" s="10">
        <v>113.02</v>
      </c>
    </row>
    <row r="57" spans="1:3" x14ac:dyDescent="0.15">
      <c r="A57" s="38"/>
      <c r="B57" s="11"/>
      <c r="C57" s="11"/>
    </row>
    <row r="58" spans="1:3" x14ac:dyDescent="0.15">
      <c r="A58" s="38" t="s">
        <v>227</v>
      </c>
      <c r="B58" s="10">
        <v>19161356.59</v>
      </c>
      <c r="C58" s="10">
        <v>121384319.70999999</v>
      </c>
    </row>
    <row r="59" spans="1:3" x14ac:dyDescent="0.15">
      <c r="A59" s="38"/>
      <c r="B59" s="7"/>
      <c r="C59" s="7"/>
    </row>
    <row r="60" spans="1:3" x14ac:dyDescent="0.15">
      <c r="A60" s="41" t="s">
        <v>228</v>
      </c>
      <c r="B60" s="42"/>
      <c r="C60" s="42"/>
    </row>
    <row r="61" spans="1:3" x14ac:dyDescent="0.15">
      <c r="A61" s="38" t="s">
        <v>161</v>
      </c>
      <c r="B61" s="10">
        <v>195341.1</v>
      </c>
      <c r="C61" s="10">
        <v>1074676.6399999999</v>
      </c>
    </row>
    <row r="62" spans="1:3" x14ac:dyDescent="0.15">
      <c r="A62" s="38" t="s">
        <v>162</v>
      </c>
      <c r="B62" s="10">
        <v>1264</v>
      </c>
      <c r="C62" s="10">
        <v>16256</v>
      </c>
    </row>
    <row r="63" spans="1:3" x14ac:dyDescent="0.15">
      <c r="A63" s="38" t="s">
        <v>163</v>
      </c>
      <c r="B63" s="10">
        <v>351998.54</v>
      </c>
      <c r="C63" s="10">
        <v>2117940.7400000002</v>
      </c>
    </row>
    <row r="64" spans="1:3" x14ac:dyDescent="0.15">
      <c r="A64" s="38" t="s">
        <v>164</v>
      </c>
      <c r="B64" s="10">
        <v>880531.54</v>
      </c>
      <c r="C64" s="10">
        <v>5650301.2800000003</v>
      </c>
    </row>
    <row r="65" spans="1:3" x14ac:dyDescent="0.15">
      <c r="A65" s="38" t="s">
        <v>165</v>
      </c>
      <c r="B65" s="10">
        <v>12336</v>
      </c>
      <c r="C65" s="10">
        <v>64899</v>
      </c>
    </row>
    <row r="66" spans="1:3" x14ac:dyDescent="0.15">
      <c r="A66" s="38" t="s">
        <v>166</v>
      </c>
      <c r="B66" s="10">
        <v>11680</v>
      </c>
      <c r="C66" s="10">
        <v>71323</v>
      </c>
    </row>
    <row r="67" spans="1:3" x14ac:dyDescent="0.15">
      <c r="A67" s="38" t="s">
        <v>167</v>
      </c>
      <c r="B67" s="10">
        <v>295000</v>
      </c>
      <c r="C67" s="10">
        <v>1895378.08</v>
      </c>
    </row>
    <row r="68" spans="1:3" x14ac:dyDescent="0.15">
      <c r="A68" s="38" t="s">
        <v>168</v>
      </c>
      <c r="B68" s="10">
        <v>172280</v>
      </c>
      <c r="C68" s="10">
        <v>231869.06</v>
      </c>
    </row>
    <row r="69" spans="1:3" x14ac:dyDescent="0.15">
      <c r="A69" s="38" t="s">
        <v>169</v>
      </c>
      <c r="B69" s="10">
        <v>36550</v>
      </c>
      <c r="C69" s="10">
        <v>103500</v>
      </c>
    </row>
    <row r="70" spans="1:3" x14ac:dyDescent="0.15">
      <c r="A70" s="38" t="s">
        <v>281</v>
      </c>
      <c r="B70" s="10">
        <v>0</v>
      </c>
      <c r="C70" s="10">
        <v>184960.8</v>
      </c>
    </row>
    <row r="71" spans="1:3" x14ac:dyDescent="0.15">
      <c r="A71" s="38" t="s">
        <v>170</v>
      </c>
      <c r="B71" s="10">
        <v>19950</v>
      </c>
      <c r="C71" s="10">
        <v>620423.06000000006</v>
      </c>
    </row>
    <row r="72" spans="1:3" x14ac:dyDescent="0.15">
      <c r="A72" s="38" t="s">
        <v>248</v>
      </c>
      <c r="B72" s="10">
        <v>58333.32</v>
      </c>
      <c r="C72" s="10">
        <v>349999.92</v>
      </c>
    </row>
    <row r="73" spans="1:3" x14ac:dyDescent="0.15">
      <c r="A73" s="38" t="s">
        <v>171</v>
      </c>
      <c r="B73" s="10">
        <v>870372.43</v>
      </c>
      <c r="C73" s="10">
        <v>7105677.5300000003</v>
      </c>
    </row>
    <row r="74" spans="1:3" x14ac:dyDescent="0.15">
      <c r="A74" s="38" t="s">
        <v>172</v>
      </c>
      <c r="B74" s="10">
        <v>27500</v>
      </c>
      <c r="C74" s="10">
        <v>191756</v>
      </c>
    </row>
    <row r="75" spans="1:3" x14ac:dyDescent="0.15">
      <c r="A75" s="38" t="s">
        <v>173</v>
      </c>
      <c r="B75" s="10">
        <v>188942.45</v>
      </c>
      <c r="C75" s="10">
        <v>1243535.75</v>
      </c>
    </row>
    <row r="76" spans="1:3" x14ac:dyDescent="0.15">
      <c r="A76" s="38" t="s">
        <v>174</v>
      </c>
      <c r="B76" s="10">
        <v>86762.08</v>
      </c>
      <c r="C76" s="10">
        <v>586395.13</v>
      </c>
    </row>
    <row r="77" spans="1:3" x14ac:dyDescent="0.15">
      <c r="A77" s="38" t="s">
        <v>175</v>
      </c>
      <c r="B77" s="10">
        <v>64093.66</v>
      </c>
      <c r="C77" s="10">
        <v>365581.68</v>
      </c>
    </row>
    <row r="78" spans="1:3" x14ac:dyDescent="0.15">
      <c r="A78" s="38" t="s">
        <v>235</v>
      </c>
      <c r="B78" s="10">
        <v>-252857.68</v>
      </c>
      <c r="C78" s="10">
        <v>1051485.1200000001</v>
      </c>
    </row>
    <row r="79" spans="1:3" x14ac:dyDescent="0.15">
      <c r="A79" s="38" t="s">
        <v>176</v>
      </c>
      <c r="B79" s="10">
        <v>168032</v>
      </c>
      <c r="C79" s="10">
        <v>372021</v>
      </c>
    </row>
    <row r="80" spans="1:3" x14ac:dyDescent="0.15">
      <c r="A80" s="38" t="s">
        <v>220</v>
      </c>
      <c r="B80" s="10">
        <v>200541</v>
      </c>
      <c r="C80" s="10">
        <v>6269444.7300000004</v>
      </c>
    </row>
    <row r="81" spans="1:3" x14ac:dyDescent="0.15">
      <c r="A81" s="38" t="s">
        <v>272</v>
      </c>
      <c r="B81" s="10">
        <v>0</v>
      </c>
      <c r="C81" s="10">
        <v>1485000</v>
      </c>
    </row>
    <row r="82" spans="1:3" x14ac:dyDescent="0.15">
      <c r="A82" s="38" t="s">
        <v>276</v>
      </c>
      <c r="B82" s="10">
        <v>0</v>
      </c>
      <c r="C82" s="10">
        <v>312699.99</v>
      </c>
    </row>
    <row r="83" spans="1:3" x14ac:dyDescent="0.15">
      <c r="A83" s="38" t="s">
        <v>177</v>
      </c>
      <c r="B83" s="10">
        <v>10391.08</v>
      </c>
      <c r="C83" s="10">
        <v>568493.24</v>
      </c>
    </row>
    <row r="84" spans="1:3" x14ac:dyDescent="0.15">
      <c r="A84" s="38" t="s">
        <v>258</v>
      </c>
      <c r="B84" s="10">
        <v>35596.71</v>
      </c>
      <c r="C84" s="10">
        <v>262670.21999999997</v>
      </c>
    </row>
    <row r="85" spans="1:3" x14ac:dyDescent="0.15">
      <c r="A85" s="38" t="s">
        <v>178</v>
      </c>
      <c r="B85" s="10">
        <v>175</v>
      </c>
      <c r="C85" s="10">
        <v>1050</v>
      </c>
    </row>
    <row r="86" spans="1:3" x14ac:dyDescent="0.15">
      <c r="A86" s="38" t="s">
        <v>259</v>
      </c>
      <c r="B86" s="10">
        <v>8260</v>
      </c>
      <c r="C86" s="10">
        <v>353523.99</v>
      </c>
    </row>
    <row r="87" spans="1:3" x14ac:dyDescent="0.15">
      <c r="A87" s="38" t="s">
        <v>179</v>
      </c>
      <c r="B87" s="10">
        <v>63720</v>
      </c>
      <c r="C87" s="10">
        <v>549000</v>
      </c>
    </row>
    <row r="88" spans="1:3" x14ac:dyDescent="0.15">
      <c r="A88" s="38" t="s">
        <v>260</v>
      </c>
      <c r="B88" s="10">
        <v>304164.40000000002</v>
      </c>
      <c r="C88" s="10">
        <v>1692954.4</v>
      </c>
    </row>
    <row r="89" spans="1:3" x14ac:dyDescent="0.15">
      <c r="A89" s="38" t="s">
        <v>180</v>
      </c>
      <c r="B89" s="10">
        <v>2294750</v>
      </c>
      <c r="C89" s="10">
        <v>14308025.07</v>
      </c>
    </row>
    <row r="90" spans="1:3" x14ac:dyDescent="0.15">
      <c r="A90" s="38" t="s">
        <v>277</v>
      </c>
      <c r="B90" s="10">
        <v>0</v>
      </c>
      <c r="C90" s="10">
        <v>4700</v>
      </c>
    </row>
    <row r="91" spans="1:3" x14ac:dyDescent="0.15">
      <c r="A91" s="38" t="s">
        <v>181</v>
      </c>
      <c r="B91" s="10">
        <v>16025.41</v>
      </c>
      <c r="C91" s="10">
        <v>87990.399999999994</v>
      </c>
    </row>
    <row r="92" spans="1:3" x14ac:dyDescent="0.15">
      <c r="A92" s="38" t="s">
        <v>182</v>
      </c>
      <c r="B92" s="10">
        <v>136433.35999999999</v>
      </c>
      <c r="C92" s="10">
        <v>1197804.28</v>
      </c>
    </row>
    <row r="93" spans="1:3" x14ac:dyDescent="0.15">
      <c r="A93" s="38" t="s">
        <v>183</v>
      </c>
      <c r="B93" s="10">
        <v>5513229.04</v>
      </c>
      <c r="C93" s="10">
        <v>6384969.3399999999</v>
      </c>
    </row>
    <row r="94" spans="1:3" x14ac:dyDescent="0.15">
      <c r="A94" s="38"/>
      <c r="B94" s="11"/>
      <c r="C94" s="11"/>
    </row>
    <row r="95" spans="1:3" x14ac:dyDescent="0.15">
      <c r="A95" s="38" t="s">
        <v>229</v>
      </c>
      <c r="B95" s="10">
        <v>11771395.439999999</v>
      </c>
      <c r="C95" s="10">
        <v>56776305.450000003</v>
      </c>
    </row>
    <row r="96" spans="1:3" x14ac:dyDescent="0.15">
      <c r="A96" s="38"/>
      <c r="B96" s="7"/>
      <c r="C96" s="7"/>
    </row>
    <row r="97" spans="1:3" x14ac:dyDescent="0.15">
      <c r="A97" s="41" t="s">
        <v>230</v>
      </c>
      <c r="B97" s="42"/>
      <c r="C97" s="42"/>
    </row>
    <row r="98" spans="1:3" x14ac:dyDescent="0.15">
      <c r="A98" s="38" t="s">
        <v>184</v>
      </c>
      <c r="B98" s="10">
        <v>684923.49</v>
      </c>
      <c r="C98" s="10">
        <v>3331697.22</v>
      </c>
    </row>
    <row r="99" spans="1:3" x14ac:dyDescent="0.15">
      <c r="A99" s="38" t="s">
        <v>261</v>
      </c>
      <c r="B99" s="10">
        <v>4554.8</v>
      </c>
      <c r="C99" s="10">
        <v>125236.83</v>
      </c>
    </row>
    <row r="100" spans="1:3" x14ac:dyDescent="0.15">
      <c r="A100" s="38" t="s">
        <v>221</v>
      </c>
      <c r="B100" s="10">
        <v>178121</v>
      </c>
      <c r="C100" s="10">
        <v>614585.30000000005</v>
      </c>
    </row>
    <row r="101" spans="1:3" x14ac:dyDescent="0.15">
      <c r="A101" s="38" t="s">
        <v>273</v>
      </c>
      <c r="B101" s="10">
        <v>5179.97</v>
      </c>
      <c r="C101" s="10">
        <v>217579.97</v>
      </c>
    </row>
    <row r="102" spans="1:3" x14ac:dyDescent="0.15">
      <c r="A102" s="38" t="s">
        <v>282</v>
      </c>
      <c r="B102" s="10">
        <v>0</v>
      </c>
      <c r="C102" s="10">
        <v>69620</v>
      </c>
    </row>
    <row r="103" spans="1:3" x14ac:dyDescent="0.15">
      <c r="A103" s="38" t="s">
        <v>185</v>
      </c>
      <c r="B103" s="10">
        <v>0</v>
      </c>
      <c r="C103" s="10">
        <v>108220</v>
      </c>
    </row>
    <row r="104" spans="1:3" x14ac:dyDescent="0.15">
      <c r="A104" s="38" t="s">
        <v>262</v>
      </c>
      <c r="B104" s="10">
        <v>0</v>
      </c>
      <c r="C104" s="10">
        <v>40050</v>
      </c>
    </row>
    <row r="105" spans="1:3" x14ac:dyDescent="0.15">
      <c r="A105" s="38" t="s">
        <v>186</v>
      </c>
      <c r="B105" s="10">
        <v>622000</v>
      </c>
      <c r="C105" s="10">
        <v>3727250</v>
      </c>
    </row>
    <row r="106" spans="1:3" x14ac:dyDescent="0.15">
      <c r="A106" s="38" t="s">
        <v>283</v>
      </c>
      <c r="B106" s="10">
        <v>450</v>
      </c>
      <c r="C106" s="10">
        <v>68170.2</v>
      </c>
    </row>
    <row r="107" spans="1:3" x14ac:dyDescent="0.15">
      <c r="A107" s="38" t="s">
        <v>274</v>
      </c>
      <c r="B107" s="10">
        <v>70999.990000000005</v>
      </c>
      <c r="C107" s="10">
        <v>256817.28</v>
      </c>
    </row>
    <row r="108" spans="1:3" x14ac:dyDescent="0.15">
      <c r="A108" s="38" t="s">
        <v>284</v>
      </c>
      <c r="B108" s="10">
        <v>0</v>
      </c>
      <c r="C108" s="10">
        <v>2590</v>
      </c>
    </row>
    <row r="109" spans="1:3" x14ac:dyDescent="0.15">
      <c r="A109" s="38" t="s">
        <v>187</v>
      </c>
      <c r="B109" s="10">
        <v>796855.43</v>
      </c>
      <c r="C109" s="10">
        <v>1775709.58</v>
      </c>
    </row>
    <row r="110" spans="1:3" x14ac:dyDescent="0.15">
      <c r="A110" s="38" t="s">
        <v>188</v>
      </c>
      <c r="B110" s="10">
        <v>2551516.7200000002</v>
      </c>
      <c r="C110" s="10">
        <v>4110907.14</v>
      </c>
    </row>
    <row r="111" spans="1:3" x14ac:dyDescent="0.15">
      <c r="A111" s="38" t="s">
        <v>263</v>
      </c>
      <c r="B111" s="10">
        <v>-21617.5</v>
      </c>
      <c r="C111" s="10">
        <v>92991.5</v>
      </c>
    </row>
    <row r="112" spans="1:3" x14ac:dyDescent="0.15">
      <c r="A112" s="38" t="s">
        <v>189</v>
      </c>
      <c r="B112" s="10">
        <v>203313.11</v>
      </c>
      <c r="C112" s="10">
        <v>254707.96</v>
      </c>
    </row>
    <row r="113" spans="1:3" x14ac:dyDescent="0.15">
      <c r="A113" s="38" t="s">
        <v>275</v>
      </c>
      <c r="B113" s="10">
        <v>23995</v>
      </c>
      <c r="C113" s="10">
        <v>534476.86</v>
      </c>
    </row>
    <row r="114" spans="1:3" x14ac:dyDescent="0.15">
      <c r="A114" s="38" t="s">
        <v>190</v>
      </c>
      <c r="B114" s="10">
        <v>399241.39</v>
      </c>
      <c r="C114" s="10">
        <v>1065981.54</v>
      </c>
    </row>
    <row r="115" spans="1:3" x14ac:dyDescent="0.15">
      <c r="A115" s="38" t="s">
        <v>264</v>
      </c>
      <c r="B115" s="10">
        <v>8195</v>
      </c>
      <c r="C115" s="10">
        <v>557633.03</v>
      </c>
    </row>
    <row r="116" spans="1:3" x14ac:dyDescent="0.15">
      <c r="A116" s="38"/>
      <c r="B116" s="11"/>
      <c r="C116" s="11"/>
    </row>
    <row r="117" spans="1:3" x14ac:dyDescent="0.15">
      <c r="A117" s="38" t="s">
        <v>231</v>
      </c>
      <c r="B117" s="10">
        <v>5527728.4000000004</v>
      </c>
      <c r="C117" s="10">
        <v>16954224.41</v>
      </c>
    </row>
    <row r="118" spans="1:3" x14ac:dyDescent="0.15">
      <c r="A118" s="38" t="s">
        <v>208</v>
      </c>
      <c r="B118" s="10">
        <v>0</v>
      </c>
      <c r="C118" s="10">
        <v>0</v>
      </c>
    </row>
    <row r="119" spans="1:3" x14ac:dyDescent="0.15">
      <c r="A119" s="38"/>
      <c r="B119" s="7"/>
      <c r="C119" s="7"/>
    </row>
    <row r="120" spans="1:3" x14ac:dyDescent="0.15">
      <c r="A120" s="41" t="s">
        <v>268</v>
      </c>
      <c r="B120" s="42"/>
      <c r="C120" s="42"/>
    </row>
    <row r="121" spans="1:3" x14ac:dyDescent="0.15">
      <c r="A121" s="38" t="s">
        <v>278</v>
      </c>
      <c r="B121" s="10">
        <v>0</v>
      </c>
      <c r="C121" s="10">
        <v>100000</v>
      </c>
    </row>
    <row r="122" spans="1:3" x14ac:dyDescent="0.15">
      <c r="A122" s="38" t="s">
        <v>265</v>
      </c>
      <c r="B122" s="10">
        <v>0</v>
      </c>
      <c r="C122" s="10">
        <v>1398017.9</v>
      </c>
    </row>
    <row r="123" spans="1:3" x14ac:dyDescent="0.15">
      <c r="A123" s="38"/>
      <c r="B123" s="11"/>
      <c r="C123" s="11"/>
    </row>
    <row r="124" spans="1:3" x14ac:dyDescent="0.15">
      <c r="A124" s="38" t="s">
        <v>269</v>
      </c>
      <c r="B124" s="10">
        <v>0</v>
      </c>
      <c r="C124" s="10">
        <v>1498017.9</v>
      </c>
    </row>
    <row r="125" spans="1:3" x14ac:dyDescent="0.15">
      <c r="A125" s="38" t="s">
        <v>207</v>
      </c>
      <c r="B125" s="10">
        <v>0</v>
      </c>
      <c r="C125" s="10">
        <v>0</v>
      </c>
    </row>
    <row r="126" spans="1:3" x14ac:dyDescent="0.15">
      <c r="A126" s="38"/>
      <c r="B126" s="11"/>
      <c r="C126" s="11"/>
    </row>
    <row r="127" spans="1:3" ht="12.75" x14ac:dyDescent="0.2">
      <c r="A127" s="40" t="s">
        <v>206</v>
      </c>
      <c r="B127" s="14">
        <v>36460480.43</v>
      </c>
      <c r="C127" s="14">
        <v>196612867.47</v>
      </c>
    </row>
    <row r="128" spans="1:3" x14ac:dyDescent="0.15">
      <c r="A128" s="38"/>
      <c r="B128" s="7"/>
      <c r="C128" s="7"/>
    </row>
    <row r="129" spans="1:3" x14ac:dyDescent="0.15">
      <c r="A129" s="38"/>
      <c r="B129" s="11"/>
      <c r="C129" s="11"/>
    </row>
    <row r="130" spans="1:3" ht="12.75" x14ac:dyDescent="0.2">
      <c r="A130" s="40" t="s">
        <v>205</v>
      </c>
      <c r="B130" s="12">
        <v>-6382847.4299999997</v>
      </c>
      <c r="C130" s="12">
        <v>-17038571.23</v>
      </c>
    </row>
    <row r="131" spans="1:3" ht="12.75" x14ac:dyDescent="0.2">
      <c r="A131" s="40"/>
      <c r="B131" s="8"/>
      <c r="C131" s="8"/>
    </row>
    <row r="132" spans="1:3" x14ac:dyDescent="0.15">
      <c r="A132" s="38"/>
      <c r="B132" s="7"/>
      <c r="C132" s="7"/>
    </row>
    <row r="133" spans="1:3" ht="12.75" x14ac:dyDescent="0.2">
      <c r="A133" s="43" t="s">
        <v>232</v>
      </c>
      <c r="B133" s="42"/>
      <c r="C133" s="42"/>
    </row>
    <row r="134" spans="1:3" ht="12.75" x14ac:dyDescent="0.2">
      <c r="A134" s="40" t="s">
        <v>191</v>
      </c>
      <c r="B134" s="12">
        <v>115521.45</v>
      </c>
      <c r="C134" s="12">
        <v>693128.7</v>
      </c>
    </row>
    <row r="135" spans="1:3" ht="12.75" x14ac:dyDescent="0.2">
      <c r="A135" s="40" t="s">
        <v>192</v>
      </c>
      <c r="B135" s="12">
        <v>747187.06</v>
      </c>
      <c r="C135" s="12">
        <v>4804281.63</v>
      </c>
    </row>
    <row r="136" spans="1:3" ht="12.75" x14ac:dyDescent="0.2">
      <c r="A136" s="40" t="s">
        <v>193</v>
      </c>
      <c r="B136" s="12">
        <v>4136.8100000000004</v>
      </c>
      <c r="C136" s="12">
        <v>17298.75</v>
      </c>
    </row>
    <row r="137" spans="1:3" ht="12.75" x14ac:dyDescent="0.2">
      <c r="A137" s="40" t="s">
        <v>194</v>
      </c>
      <c r="B137" s="12">
        <v>63910.85</v>
      </c>
      <c r="C137" s="12">
        <v>367978.86</v>
      </c>
    </row>
    <row r="138" spans="1:3" ht="12.75" x14ac:dyDescent="0.2">
      <c r="A138" s="40" t="s">
        <v>195</v>
      </c>
      <c r="B138" s="12">
        <v>85512.52</v>
      </c>
      <c r="C138" s="12">
        <v>508125.49</v>
      </c>
    </row>
    <row r="139" spans="1:3" ht="12.75" x14ac:dyDescent="0.2">
      <c r="A139" s="40" t="s">
        <v>196</v>
      </c>
      <c r="B139" s="12">
        <v>82696.73</v>
      </c>
      <c r="C139" s="12">
        <v>496180.38</v>
      </c>
    </row>
    <row r="140" spans="1:3" ht="12.75" x14ac:dyDescent="0.2">
      <c r="A140" s="40" t="s">
        <v>197</v>
      </c>
      <c r="B140" s="12">
        <v>9062.9699999999993</v>
      </c>
      <c r="C140" s="12">
        <v>49845.98</v>
      </c>
    </row>
    <row r="141" spans="1:3" ht="12.75" x14ac:dyDescent="0.2">
      <c r="A141" s="40" t="s">
        <v>198</v>
      </c>
      <c r="B141" s="12">
        <v>18759.02</v>
      </c>
      <c r="C141" s="12">
        <v>112554.12</v>
      </c>
    </row>
    <row r="142" spans="1:3" ht="12.75" x14ac:dyDescent="0.2">
      <c r="A142" s="40" t="s">
        <v>199</v>
      </c>
      <c r="B142" s="12">
        <v>26340.6</v>
      </c>
      <c r="C142" s="12">
        <v>135189.85</v>
      </c>
    </row>
    <row r="143" spans="1:3" ht="12.75" x14ac:dyDescent="0.2">
      <c r="A143" s="40" t="s">
        <v>200</v>
      </c>
      <c r="B143" s="12">
        <v>11742.71</v>
      </c>
      <c r="C143" s="12">
        <v>70456.259999999995</v>
      </c>
    </row>
    <row r="144" spans="1:3" ht="12.75" x14ac:dyDescent="0.2">
      <c r="A144" s="40" t="s">
        <v>201</v>
      </c>
      <c r="B144" s="12">
        <v>56038.43</v>
      </c>
      <c r="C144" s="12">
        <v>335039.83</v>
      </c>
    </row>
    <row r="145" spans="1:3" ht="12.75" x14ac:dyDescent="0.2">
      <c r="A145" s="40" t="s">
        <v>202</v>
      </c>
      <c r="B145" s="12">
        <v>619649.38</v>
      </c>
      <c r="C145" s="12">
        <v>3277393.31</v>
      </c>
    </row>
    <row r="146" spans="1:3" x14ac:dyDescent="0.15">
      <c r="A146" s="38"/>
      <c r="B146" s="11"/>
      <c r="C146" s="11"/>
    </row>
    <row r="147" spans="1:3" ht="12.75" x14ac:dyDescent="0.2">
      <c r="A147" s="40" t="s">
        <v>233</v>
      </c>
      <c r="B147" s="12">
        <v>1840558.53</v>
      </c>
      <c r="C147" s="12">
        <v>10867473.16</v>
      </c>
    </row>
    <row r="148" spans="1:3" x14ac:dyDescent="0.15">
      <c r="A148" s="38"/>
      <c r="B148" s="7"/>
      <c r="C148" s="7"/>
    </row>
    <row r="149" spans="1:3" ht="13.5" thickBot="1" x14ac:dyDescent="0.25">
      <c r="A149" s="40" t="s">
        <v>204</v>
      </c>
      <c r="B149" s="13">
        <v>-8223405.96</v>
      </c>
      <c r="C149" s="13">
        <v>-27906044.390000001</v>
      </c>
    </row>
    <row r="150" spans="1:3" ht="11.25" thickTop="1" x14ac:dyDescent="0.15">
      <c r="A150" s="38"/>
      <c r="B150" s="7"/>
      <c r="C150" s="7"/>
    </row>
    <row r="151" spans="1:3" x14ac:dyDescent="0.15">
      <c r="A151" s="38"/>
      <c r="B151" s="7"/>
      <c r="C151" s="7"/>
    </row>
    <row r="152" spans="1:3" x14ac:dyDescent="0.15">
      <c r="A152" s="38"/>
      <c r="B152" s="7"/>
      <c r="C152" s="7"/>
    </row>
    <row r="153" spans="1:3" x14ac:dyDescent="0.15">
      <c r="A153" s="38"/>
      <c r="B153" s="7"/>
      <c r="C153" s="7"/>
    </row>
    <row r="154" spans="1:3" x14ac:dyDescent="0.15">
      <c r="A154" s="38"/>
      <c r="B154" s="7"/>
      <c r="C154" s="7"/>
    </row>
    <row r="155" spans="1:3" x14ac:dyDescent="0.15">
      <c r="A155" s="38"/>
      <c r="B155" s="7"/>
      <c r="C155" s="7"/>
    </row>
    <row r="156" spans="1:3" x14ac:dyDescent="0.15">
      <c r="A156" s="38"/>
      <c r="B156" s="7"/>
      <c r="C156" s="7"/>
    </row>
    <row r="157" spans="1:3" x14ac:dyDescent="0.15">
      <c r="A157" s="38"/>
      <c r="B157" s="7"/>
      <c r="C157" s="7"/>
    </row>
  </sheetData>
  <mergeCells count="8">
    <mergeCell ref="A120:C120"/>
    <mergeCell ref="A133:C133"/>
    <mergeCell ref="A7:C7"/>
    <mergeCell ref="A15:C15"/>
    <mergeCell ref="A22:C22"/>
    <mergeCell ref="A36:C36"/>
    <mergeCell ref="A60:C60"/>
    <mergeCell ref="A97:C97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Estado de Resultado
Del 01/01/2016 Al 6/30/2023 
&amp;"Microsoft Sans Serif,Bold"&amp;10Valores Expresados En RD$&amp;R</oddHeader>
    <oddFooter>&amp;L
&amp;"Microsoft Sans Serif,Regular"&amp;8&amp;K000000_____________________
&amp;"Microsoft Sans Serif,Bold"&amp;8Enc. de Contabilidad&amp;C
&amp;"Microsoft Sans Serif,Regular"&amp;8&amp;K000000_______________________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Balance General-F</vt:lpstr>
      <vt:lpstr>Balance General-A</vt:lpstr>
      <vt:lpstr>Estado de Resultado-A</vt:lpstr>
      <vt:lpstr>'Balance General-F'!Área_de_impresión</vt:lpstr>
      <vt:lpstr>'Balance General-A'!Títulos_a_imprimir</vt:lpstr>
      <vt:lpstr>'Balance General-F'!Títulos_a_imprimir</vt:lpstr>
      <vt:lpstr>'Estado de Resultado-A'!Títulos_a_imprimir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Jorge Luis García</cp:lastModifiedBy>
  <cp:lastPrinted>2023-06-13T12:55:25Z</cp:lastPrinted>
  <dcterms:created xsi:type="dcterms:W3CDTF">2022-06-15T18:39:47Z</dcterms:created>
  <dcterms:modified xsi:type="dcterms:W3CDTF">2023-07-12T16:27:51Z</dcterms:modified>
</cp:coreProperties>
</file>