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15195" windowHeight="8190"/>
  </bookViews>
  <sheets>
    <sheet name="Combinacion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Print_Titles" localSheetId="0">Combinacion!$9:$9</definedName>
  </definedNames>
  <calcPr calcId="14562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10" i="1"/>
  <c r="D250" i="7" l="1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  <c r="B29" i="1"/>
  <c r="E29" i="1" s="1"/>
  <c r="F29" i="1" s="1"/>
  <c r="B30" i="1"/>
  <c r="E30" i="1" s="1"/>
  <c r="F30" i="1" s="1"/>
  <c r="B31" i="1"/>
  <c r="E31" i="1" s="1"/>
  <c r="F31" i="1" s="1"/>
  <c r="B32" i="1"/>
  <c r="E32" i="1" s="1"/>
  <c r="F32" i="1" s="1"/>
  <c r="B33" i="1"/>
  <c r="E33" i="1" s="1"/>
  <c r="F33" i="1" s="1"/>
  <c r="B34" i="1"/>
  <c r="E34" i="1" s="1"/>
  <c r="F34" i="1" s="1"/>
  <c r="B35" i="1"/>
  <c r="E35" i="1" s="1"/>
  <c r="F35" i="1" s="1"/>
  <c r="B36" i="1"/>
  <c r="E36" i="1" s="1"/>
  <c r="F36" i="1" s="1"/>
  <c r="B37" i="1"/>
  <c r="E37" i="1" s="1"/>
  <c r="F37" i="1" s="1"/>
  <c r="B38" i="1"/>
  <c r="E38" i="1" s="1"/>
  <c r="F38" i="1" s="1"/>
  <c r="B39" i="1"/>
  <c r="E39" i="1" s="1"/>
  <c r="F39" i="1" s="1"/>
  <c r="B40" i="1"/>
  <c r="E40" i="1" s="1"/>
  <c r="F40" i="1" s="1"/>
  <c r="B41" i="1"/>
  <c r="E41" i="1" s="1"/>
  <c r="F41" i="1" s="1"/>
  <c r="B42" i="1"/>
  <c r="E42" i="1" s="1"/>
  <c r="F42" i="1" s="1"/>
  <c r="B43" i="1"/>
  <c r="E43" i="1" s="1"/>
  <c r="F43" i="1" s="1"/>
  <c r="B44" i="1"/>
  <c r="E44" i="1" s="1"/>
  <c r="F44" i="1" s="1"/>
  <c r="B45" i="1"/>
  <c r="E45" i="1" s="1"/>
  <c r="F45" i="1" s="1"/>
  <c r="B46" i="1"/>
  <c r="E46" i="1" s="1"/>
  <c r="F46" i="1" s="1"/>
  <c r="B47" i="1"/>
  <c r="E47" i="1" s="1"/>
  <c r="F47" i="1" s="1"/>
  <c r="B48" i="1"/>
  <c r="E48" i="1" s="1"/>
  <c r="F48" i="1" s="1"/>
  <c r="B49" i="1"/>
  <c r="E49" i="1" s="1"/>
  <c r="F49" i="1" s="1"/>
  <c r="B50" i="1"/>
  <c r="E50" i="1" s="1"/>
  <c r="F50" i="1" s="1"/>
  <c r="B51" i="1"/>
  <c r="E51" i="1" s="1"/>
  <c r="F51" i="1" s="1"/>
  <c r="B52" i="1"/>
  <c r="E52" i="1" s="1"/>
  <c r="F52" i="1" s="1"/>
  <c r="B53" i="1"/>
  <c r="E53" i="1" s="1"/>
  <c r="F53" i="1" s="1"/>
  <c r="B54" i="1"/>
  <c r="E54" i="1" s="1"/>
  <c r="F54" i="1" s="1"/>
  <c r="B55" i="1"/>
  <c r="E55" i="1" s="1"/>
  <c r="F55" i="1" s="1"/>
  <c r="B56" i="1"/>
  <c r="E56" i="1" s="1"/>
  <c r="F56" i="1" s="1"/>
  <c r="B57" i="1"/>
  <c r="E57" i="1" s="1"/>
  <c r="F57" i="1" s="1"/>
  <c r="B58" i="1"/>
  <c r="E58" i="1" s="1"/>
  <c r="F58" i="1" s="1"/>
  <c r="B59" i="1"/>
  <c r="E59" i="1" s="1"/>
  <c r="F59" i="1" s="1"/>
  <c r="B60" i="1"/>
  <c r="E60" i="1" s="1"/>
  <c r="F60" i="1" s="1"/>
  <c r="B61" i="1"/>
  <c r="E61" i="1" s="1"/>
  <c r="F61" i="1" s="1"/>
  <c r="B62" i="1"/>
  <c r="E62" i="1" s="1"/>
  <c r="F62" i="1" s="1"/>
  <c r="B63" i="1"/>
  <c r="E63" i="1" s="1"/>
  <c r="F63" i="1" s="1"/>
  <c r="B64" i="1"/>
  <c r="E64" i="1" s="1"/>
  <c r="F64" i="1" s="1"/>
  <c r="B65" i="1"/>
  <c r="E65" i="1" s="1"/>
  <c r="F65" i="1" s="1"/>
  <c r="B66" i="1"/>
  <c r="E66" i="1" s="1"/>
  <c r="F66" i="1" s="1"/>
  <c r="B67" i="1"/>
  <c r="E67" i="1" s="1"/>
  <c r="F67" i="1" s="1"/>
  <c r="B68" i="1"/>
  <c r="E68" i="1" s="1"/>
  <c r="F68" i="1" s="1"/>
  <c r="B69" i="1"/>
  <c r="E69" i="1" s="1"/>
  <c r="F69" i="1" s="1"/>
  <c r="B70" i="1"/>
  <c r="E70" i="1" s="1"/>
  <c r="F70" i="1" s="1"/>
  <c r="B71" i="1"/>
  <c r="E71" i="1" s="1"/>
  <c r="F71" i="1" s="1"/>
  <c r="B72" i="1"/>
  <c r="E72" i="1" s="1"/>
  <c r="F72" i="1" s="1"/>
  <c r="B73" i="1"/>
  <c r="E73" i="1" s="1"/>
  <c r="F73" i="1" s="1"/>
  <c r="B74" i="1"/>
  <c r="E74" i="1" s="1"/>
  <c r="F74" i="1" s="1"/>
  <c r="B75" i="1"/>
  <c r="E75" i="1" s="1"/>
  <c r="F75" i="1" s="1"/>
  <c r="B76" i="1"/>
  <c r="E76" i="1" s="1"/>
  <c r="F76" i="1" s="1"/>
  <c r="B77" i="1"/>
  <c r="E77" i="1" s="1"/>
  <c r="F77" i="1" s="1"/>
  <c r="B78" i="1"/>
  <c r="E78" i="1" s="1"/>
  <c r="F78" i="1" s="1"/>
  <c r="B79" i="1"/>
  <c r="E79" i="1" s="1"/>
  <c r="F79" i="1" s="1"/>
  <c r="B80" i="1"/>
  <c r="E80" i="1" s="1"/>
  <c r="F80" i="1" s="1"/>
  <c r="B81" i="1"/>
  <c r="E81" i="1" s="1"/>
  <c r="F81" i="1" s="1"/>
  <c r="B82" i="1"/>
  <c r="E82" i="1" s="1"/>
  <c r="F82" i="1" s="1"/>
  <c r="B83" i="1"/>
  <c r="E83" i="1" s="1"/>
  <c r="F83" i="1" s="1"/>
  <c r="B84" i="1"/>
  <c r="E84" i="1" s="1"/>
  <c r="F84" i="1" s="1"/>
  <c r="B85" i="1"/>
  <c r="E85" i="1" s="1"/>
  <c r="F85" i="1" s="1"/>
  <c r="B86" i="1"/>
  <c r="E86" i="1" s="1"/>
  <c r="F86" i="1" s="1"/>
  <c r="B87" i="1"/>
  <c r="E87" i="1" s="1"/>
  <c r="F87" i="1" s="1"/>
  <c r="B88" i="1"/>
  <c r="E88" i="1" s="1"/>
  <c r="F88" i="1" s="1"/>
  <c r="B89" i="1"/>
  <c r="E89" i="1" s="1"/>
  <c r="F89" i="1" s="1"/>
  <c r="B90" i="1"/>
  <c r="E90" i="1" s="1"/>
  <c r="F90" i="1" s="1"/>
  <c r="B91" i="1"/>
  <c r="E91" i="1" s="1"/>
  <c r="F91" i="1" s="1"/>
  <c r="B92" i="1"/>
  <c r="E92" i="1" s="1"/>
  <c r="F92" i="1" s="1"/>
  <c r="B93" i="1"/>
  <c r="E93" i="1" s="1"/>
  <c r="F93" i="1" s="1"/>
  <c r="B94" i="1"/>
  <c r="E94" i="1" s="1"/>
  <c r="F94" i="1" s="1"/>
  <c r="B95" i="1"/>
  <c r="E95" i="1" s="1"/>
  <c r="F95" i="1" s="1"/>
  <c r="B96" i="1"/>
  <c r="E96" i="1" s="1"/>
  <c r="F96" i="1" s="1"/>
  <c r="B97" i="1"/>
  <c r="E97" i="1" s="1"/>
  <c r="F97" i="1" s="1"/>
  <c r="B98" i="1"/>
  <c r="E98" i="1" s="1"/>
  <c r="F98" i="1" s="1"/>
  <c r="B99" i="1"/>
  <c r="E99" i="1" s="1"/>
  <c r="F99" i="1" s="1"/>
  <c r="B100" i="1"/>
  <c r="E100" i="1" s="1"/>
  <c r="F100" i="1" s="1"/>
  <c r="B101" i="1"/>
  <c r="E101" i="1" s="1"/>
  <c r="F101" i="1" s="1"/>
  <c r="B102" i="1"/>
  <c r="E102" i="1" s="1"/>
  <c r="F102" i="1" s="1"/>
  <c r="B103" i="1"/>
  <c r="E103" i="1" s="1"/>
  <c r="F103" i="1" s="1"/>
  <c r="B104" i="1"/>
  <c r="E104" i="1" s="1"/>
  <c r="F104" i="1" s="1"/>
  <c r="B105" i="1"/>
  <c r="E105" i="1" s="1"/>
  <c r="F105" i="1" s="1"/>
  <c r="B106" i="1"/>
  <c r="E106" i="1" s="1"/>
  <c r="F106" i="1" s="1"/>
  <c r="B107" i="1"/>
  <c r="E107" i="1" s="1"/>
  <c r="F107" i="1" s="1"/>
  <c r="B108" i="1"/>
  <c r="E108" i="1" s="1"/>
  <c r="F108" i="1" s="1"/>
  <c r="B109" i="1"/>
  <c r="E109" i="1" s="1"/>
  <c r="F109" i="1" s="1"/>
  <c r="B110" i="1"/>
  <c r="E110" i="1" s="1"/>
  <c r="F110" i="1" s="1"/>
  <c r="B111" i="1"/>
  <c r="E111" i="1" s="1"/>
  <c r="F111" i="1" s="1"/>
  <c r="B112" i="1"/>
  <c r="E112" i="1" s="1"/>
  <c r="F112" i="1" s="1"/>
  <c r="B113" i="1"/>
  <c r="E113" i="1" s="1"/>
  <c r="F113" i="1" s="1"/>
  <c r="B114" i="1"/>
  <c r="E114" i="1" s="1"/>
  <c r="F114" i="1" s="1"/>
  <c r="B115" i="1"/>
  <c r="E115" i="1" s="1"/>
  <c r="F115" i="1" s="1"/>
  <c r="B116" i="1"/>
  <c r="E116" i="1" s="1"/>
  <c r="F116" i="1" s="1"/>
  <c r="B117" i="1"/>
  <c r="E117" i="1" s="1"/>
  <c r="F117" i="1" s="1"/>
  <c r="B118" i="1"/>
  <c r="E118" i="1" s="1"/>
  <c r="F118" i="1" s="1"/>
  <c r="B119" i="1"/>
  <c r="E119" i="1" s="1"/>
  <c r="F119" i="1" s="1"/>
  <c r="B120" i="1"/>
  <c r="E120" i="1" s="1"/>
  <c r="F120" i="1" s="1"/>
  <c r="B121" i="1"/>
  <c r="E121" i="1" s="1"/>
  <c r="F121" i="1" s="1"/>
  <c r="B122" i="1"/>
  <c r="E122" i="1" s="1"/>
  <c r="F122" i="1" s="1"/>
  <c r="B123" i="1"/>
  <c r="E123" i="1" s="1"/>
  <c r="F123" i="1" s="1"/>
  <c r="B124" i="1"/>
  <c r="E124" i="1" s="1"/>
  <c r="F124" i="1" s="1"/>
  <c r="B125" i="1"/>
  <c r="E125" i="1" s="1"/>
  <c r="F125" i="1" s="1"/>
  <c r="B126" i="1"/>
  <c r="E126" i="1" s="1"/>
  <c r="F126" i="1" s="1"/>
  <c r="B127" i="1"/>
  <c r="E127" i="1" s="1"/>
  <c r="F127" i="1" s="1"/>
  <c r="B128" i="1"/>
  <c r="E128" i="1" s="1"/>
  <c r="F128" i="1" s="1"/>
  <c r="B129" i="1"/>
  <c r="E129" i="1" s="1"/>
  <c r="F129" i="1" s="1"/>
  <c r="B130" i="1"/>
  <c r="E130" i="1" s="1"/>
  <c r="F130" i="1" s="1"/>
  <c r="B131" i="1"/>
  <c r="E131" i="1" s="1"/>
  <c r="F131" i="1" s="1"/>
  <c r="B132" i="1"/>
  <c r="E132" i="1" s="1"/>
  <c r="F132" i="1" s="1"/>
  <c r="B133" i="1"/>
  <c r="E133" i="1" s="1"/>
  <c r="F133" i="1" s="1"/>
  <c r="B134" i="1"/>
  <c r="E134" i="1" s="1"/>
  <c r="F134" i="1" s="1"/>
  <c r="B135" i="1"/>
  <c r="E135" i="1" s="1"/>
  <c r="F135" i="1" s="1"/>
  <c r="B136" i="1"/>
  <c r="E136" i="1" s="1"/>
  <c r="F136" i="1" s="1"/>
  <c r="B137" i="1"/>
  <c r="E137" i="1" s="1"/>
  <c r="F137" i="1" s="1"/>
  <c r="B138" i="1"/>
  <c r="E138" i="1" s="1"/>
  <c r="F138" i="1" s="1"/>
  <c r="B139" i="1"/>
  <c r="E139" i="1" s="1"/>
  <c r="F139" i="1" s="1"/>
  <c r="B140" i="1"/>
  <c r="E140" i="1" s="1"/>
  <c r="F140" i="1" s="1"/>
  <c r="B141" i="1"/>
  <c r="E141" i="1" s="1"/>
  <c r="F141" i="1" s="1"/>
  <c r="B142" i="1"/>
  <c r="E142" i="1" s="1"/>
  <c r="F142" i="1" s="1"/>
  <c r="B143" i="1"/>
  <c r="E143" i="1" s="1"/>
  <c r="F143" i="1" s="1"/>
  <c r="B144" i="1"/>
  <c r="E144" i="1" s="1"/>
  <c r="F144" i="1" s="1"/>
  <c r="B145" i="1"/>
  <c r="E145" i="1" s="1"/>
  <c r="F145" i="1" s="1"/>
  <c r="B146" i="1"/>
  <c r="E146" i="1" s="1"/>
  <c r="F146" i="1" s="1"/>
  <c r="B147" i="1"/>
  <c r="E147" i="1" s="1"/>
  <c r="F147" i="1" s="1"/>
  <c r="B148" i="1"/>
  <c r="E148" i="1" s="1"/>
  <c r="F148" i="1" s="1"/>
  <c r="B149" i="1"/>
  <c r="E149" i="1" s="1"/>
  <c r="F149" i="1" s="1"/>
  <c r="B150" i="1"/>
  <c r="E150" i="1" s="1"/>
  <c r="F150" i="1" s="1"/>
  <c r="B151" i="1"/>
  <c r="E151" i="1" s="1"/>
  <c r="F151" i="1" s="1"/>
  <c r="B152" i="1"/>
  <c r="E152" i="1" s="1"/>
  <c r="F152" i="1" s="1"/>
  <c r="B153" i="1"/>
  <c r="E153" i="1" s="1"/>
  <c r="F153" i="1" s="1"/>
  <c r="B154" i="1"/>
  <c r="E154" i="1" s="1"/>
  <c r="F154" i="1" s="1"/>
  <c r="B155" i="1"/>
  <c r="E155" i="1" s="1"/>
  <c r="F155" i="1" s="1"/>
  <c r="B156" i="1"/>
  <c r="E156" i="1" s="1"/>
  <c r="F156" i="1" s="1"/>
  <c r="B157" i="1"/>
  <c r="E157" i="1" s="1"/>
  <c r="F157" i="1" s="1"/>
  <c r="B158" i="1"/>
  <c r="E158" i="1" s="1"/>
  <c r="F158" i="1" s="1"/>
  <c r="B159" i="1"/>
  <c r="E159" i="1" s="1"/>
  <c r="F159" i="1" s="1"/>
  <c r="B160" i="1"/>
  <c r="E160" i="1" s="1"/>
  <c r="F160" i="1" s="1"/>
  <c r="B161" i="1"/>
  <c r="E161" i="1" s="1"/>
  <c r="F161" i="1" s="1"/>
  <c r="B162" i="1"/>
  <c r="E162" i="1" s="1"/>
  <c r="F162" i="1" s="1"/>
  <c r="B163" i="1"/>
  <c r="E163" i="1" s="1"/>
  <c r="F163" i="1" s="1"/>
  <c r="B164" i="1"/>
  <c r="E164" i="1" s="1"/>
  <c r="F164" i="1" s="1"/>
  <c r="B165" i="1"/>
  <c r="E165" i="1" s="1"/>
  <c r="F165" i="1" s="1"/>
  <c r="B166" i="1"/>
  <c r="E166" i="1" s="1"/>
  <c r="F166" i="1" s="1"/>
  <c r="B167" i="1"/>
  <c r="E167" i="1" s="1"/>
  <c r="F167" i="1" s="1"/>
  <c r="B168" i="1"/>
  <c r="E168" i="1" s="1"/>
  <c r="F168" i="1" s="1"/>
  <c r="B169" i="1"/>
  <c r="E169" i="1" s="1"/>
  <c r="F169" i="1" s="1"/>
  <c r="B170" i="1"/>
  <c r="E170" i="1" s="1"/>
  <c r="F170" i="1" s="1"/>
  <c r="B171" i="1"/>
  <c r="E171" i="1" s="1"/>
  <c r="F171" i="1" s="1"/>
  <c r="B172" i="1"/>
  <c r="E172" i="1" s="1"/>
  <c r="F172" i="1" s="1"/>
  <c r="B173" i="1"/>
  <c r="E173" i="1" s="1"/>
  <c r="F173" i="1" s="1"/>
  <c r="B174" i="1"/>
  <c r="E174" i="1" s="1"/>
  <c r="F174" i="1" s="1"/>
  <c r="B175" i="1"/>
  <c r="E175" i="1" s="1"/>
  <c r="F175" i="1" s="1"/>
  <c r="B176" i="1"/>
  <c r="E176" i="1" s="1"/>
  <c r="F176" i="1" s="1"/>
  <c r="B177" i="1"/>
  <c r="E177" i="1" s="1"/>
  <c r="F177" i="1" s="1"/>
  <c r="B178" i="1"/>
  <c r="E178" i="1" s="1"/>
  <c r="F178" i="1" s="1"/>
  <c r="B179" i="1"/>
  <c r="E179" i="1" s="1"/>
  <c r="F179" i="1" s="1"/>
  <c r="B180" i="1"/>
  <c r="E180" i="1" s="1"/>
  <c r="F180" i="1" s="1"/>
  <c r="B181" i="1"/>
  <c r="E181" i="1" s="1"/>
  <c r="F181" i="1" s="1"/>
  <c r="B182" i="1"/>
  <c r="E182" i="1" s="1"/>
  <c r="F182" i="1" s="1"/>
  <c r="B183" i="1"/>
  <c r="E183" i="1" s="1"/>
  <c r="F183" i="1" s="1"/>
  <c r="B184" i="1"/>
  <c r="E184" i="1" s="1"/>
  <c r="F184" i="1" s="1"/>
  <c r="B185" i="1"/>
  <c r="E185" i="1" s="1"/>
  <c r="F185" i="1" s="1"/>
  <c r="B186" i="1"/>
  <c r="E186" i="1" s="1"/>
  <c r="F186" i="1" s="1"/>
  <c r="B187" i="1"/>
  <c r="E187" i="1" s="1"/>
  <c r="F187" i="1" s="1"/>
  <c r="B188" i="1"/>
  <c r="E188" i="1" s="1"/>
  <c r="F188" i="1" s="1"/>
  <c r="B189" i="1"/>
  <c r="E189" i="1" s="1"/>
  <c r="F189" i="1" s="1"/>
  <c r="B190" i="1"/>
  <c r="E190" i="1" s="1"/>
  <c r="F190" i="1" s="1"/>
  <c r="B191" i="1"/>
  <c r="E191" i="1" s="1"/>
  <c r="F191" i="1" s="1"/>
  <c r="B192" i="1"/>
  <c r="E192" i="1" s="1"/>
  <c r="F192" i="1" s="1"/>
  <c r="B193" i="1"/>
  <c r="E193" i="1" s="1"/>
  <c r="F193" i="1" s="1"/>
  <c r="B194" i="1"/>
  <c r="E194" i="1" s="1"/>
  <c r="F194" i="1" s="1"/>
  <c r="B195" i="1"/>
  <c r="E195" i="1" s="1"/>
  <c r="F195" i="1" s="1"/>
  <c r="B196" i="1"/>
  <c r="E196" i="1" s="1"/>
  <c r="F196" i="1" s="1"/>
  <c r="B197" i="1"/>
  <c r="E197" i="1" s="1"/>
  <c r="F197" i="1" s="1"/>
  <c r="B198" i="1"/>
  <c r="E198" i="1" s="1"/>
  <c r="F198" i="1" s="1"/>
  <c r="B199" i="1"/>
  <c r="E199" i="1" s="1"/>
  <c r="F199" i="1" s="1"/>
  <c r="B200" i="1"/>
  <c r="E200" i="1" s="1"/>
  <c r="F200" i="1" s="1"/>
  <c r="B201" i="1"/>
  <c r="E201" i="1" s="1"/>
  <c r="F201" i="1" s="1"/>
  <c r="B202" i="1"/>
  <c r="E202" i="1" s="1"/>
  <c r="F202" i="1" s="1"/>
  <c r="B203" i="1"/>
  <c r="E203" i="1" s="1"/>
  <c r="F203" i="1" s="1"/>
  <c r="B204" i="1"/>
  <c r="E204" i="1" s="1"/>
  <c r="F204" i="1" s="1"/>
  <c r="B205" i="1"/>
  <c r="E205" i="1" s="1"/>
  <c r="F205" i="1" s="1"/>
  <c r="B206" i="1"/>
  <c r="E206" i="1" s="1"/>
  <c r="F206" i="1" s="1"/>
  <c r="B207" i="1"/>
  <c r="E207" i="1" s="1"/>
  <c r="F207" i="1" s="1"/>
  <c r="B208" i="1"/>
  <c r="E208" i="1" s="1"/>
  <c r="F208" i="1" s="1"/>
  <c r="B209" i="1"/>
  <c r="E209" i="1" s="1"/>
  <c r="F209" i="1" s="1"/>
  <c r="B210" i="1"/>
  <c r="E210" i="1" s="1"/>
  <c r="F210" i="1" s="1"/>
  <c r="B211" i="1"/>
  <c r="E211" i="1" s="1"/>
  <c r="F211" i="1" s="1"/>
  <c r="B212" i="1"/>
  <c r="E212" i="1" s="1"/>
  <c r="F212" i="1" s="1"/>
  <c r="B213" i="1"/>
  <c r="E213" i="1" s="1"/>
  <c r="F213" i="1" s="1"/>
  <c r="B214" i="1"/>
  <c r="E214" i="1" s="1"/>
  <c r="F214" i="1" s="1"/>
  <c r="B215" i="1"/>
  <c r="E215" i="1" s="1"/>
  <c r="F215" i="1" s="1"/>
  <c r="B216" i="1"/>
  <c r="E216" i="1" s="1"/>
  <c r="F216" i="1" s="1"/>
  <c r="B217" i="1"/>
  <c r="E217" i="1" s="1"/>
  <c r="F217" i="1" s="1"/>
  <c r="B218" i="1"/>
  <c r="E218" i="1" s="1"/>
  <c r="F218" i="1" s="1"/>
  <c r="B219" i="1"/>
  <c r="E219" i="1" s="1"/>
  <c r="F219" i="1" s="1"/>
  <c r="B220" i="1"/>
  <c r="E220" i="1" s="1"/>
  <c r="F220" i="1" s="1"/>
  <c r="B221" i="1"/>
  <c r="E221" i="1" s="1"/>
  <c r="F221" i="1" s="1"/>
  <c r="B222" i="1"/>
  <c r="E222" i="1" s="1"/>
  <c r="F222" i="1" s="1"/>
  <c r="B223" i="1"/>
  <c r="E223" i="1" s="1"/>
  <c r="F223" i="1" s="1"/>
  <c r="B224" i="1"/>
  <c r="E224" i="1" s="1"/>
  <c r="F224" i="1" s="1"/>
  <c r="B225" i="1"/>
  <c r="E225" i="1" s="1"/>
  <c r="F225" i="1" s="1"/>
  <c r="B226" i="1"/>
  <c r="E226" i="1" s="1"/>
  <c r="F226" i="1" s="1"/>
  <c r="B227" i="1"/>
  <c r="E227" i="1" s="1"/>
  <c r="F227" i="1" s="1"/>
  <c r="B228" i="1"/>
  <c r="E228" i="1" s="1"/>
  <c r="F228" i="1" s="1"/>
  <c r="B229" i="1"/>
  <c r="E229" i="1" s="1"/>
  <c r="F229" i="1" s="1"/>
  <c r="B230" i="1"/>
  <c r="E230" i="1" s="1"/>
  <c r="F230" i="1" s="1"/>
  <c r="B231" i="1"/>
  <c r="E231" i="1" s="1"/>
  <c r="F231" i="1" s="1"/>
  <c r="B232" i="1"/>
  <c r="E232" i="1" s="1"/>
  <c r="F232" i="1" s="1"/>
  <c r="B233" i="1"/>
  <c r="E233" i="1" s="1"/>
  <c r="F233" i="1" s="1"/>
  <c r="B234" i="1"/>
  <c r="E234" i="1" s="1"/>
  <c r="F234" i="1" s="1"/>
  <c r="B28" i="1"/>
  <c r="E28" i="1" s="1"/>
  <c r="F28" i="1" s="1"/>
  <c r="B13" i="1"/>
  <c r="E13" i="1" s="1"/>
  <c r="F13" i="1" s="1"/>
  <c r="B14" i="1"/>
  <c r="E14" i="1" s="1"/>
  <c r="F14" i="1" s="1"/>
  <c r="B15" i="1"/>
  <c r="E15" i="1" s="1"/>
  <c r="F15" i="1" s="1"/>
  <c r="B16" i="1"/>
  <c r="E16" i="1" s="1"/>
  <c r="F16" i="1" s="1"/>
  <c r="B17" i="1"/>
  <c r="E17" i="1" s="1"/>
  <c r="F17" i="1" s="1"/>
  <c r="B18" i="1"/>
  <c r="E18" i="1" s="1"/>
  <c r="F18" i="1" s="1"/>
  <c r="B19" i="1"/>
  <c r="E19" i="1" s="1"/>
  <c r="F19" i="1" s="1"/>
  <c r="B20" i="1"/>
  <c r="E20" i="1" s="1"/>
  <c r="F20" i="1" s="1"/>
  <c r="B21" i="1"/>
  <c r="E21" i="1" s="1"/>
  <c r="F21" i="1" s="1"/>
  <c r="B22" i="1"/>
  <c r="E22" i="1" s="1"/>
  <c r="F22" i="1" s="1"/>
  <c r="B23" i="1"/>
  <c r="E23" i="1" s="1"/>
  <c r="F23" i="1" s="1"/>
  <c r="B24" i="1"/>
  <c r="E24" i="1" s="1"/>
  <c r="F24" i="1" s="1"/>
  <c r="B25" i="1"/>
  <c r="E25" i="1" s="1"/>
  <c r="F25" i="1" s="1"/>
  <c r="B26" i="1"/>
  <c r="E26" i="1" s="1"/>
  <c r="F26" i="1" s="1"/>
  <c r="B27" i="1"/>
  <c r="E27" i="1" s="1"/>
  <c r="F27" i="1" s="1"/>
  <c r="B12" i="1"/>
  <c r="E12" i="1" s="1"/>
  <c r="F12" i="1" s="1"/>
  <c r="B11" i="1"/>
  <c r="E11" i="1" s="1"/>
  <c r="F11" i="1" s="1"/>
  <c r="B10" i="1"/>
  <c r="E10" i="1" s="1"/>
  <c r="F10" i="1" s="1"/>
</calcChain>
</file>

<file path=xl/sharedStrings.xml><?xml version="1.0" encoding="utf-8"?>
<sst xmlns="http://schemas.openxmlformats.org/spreadsheetml/2006/main" count="2991" uniqueCount="1170">
  <si>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</si>
  <si>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</si>
  <si>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</si>
  <si>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</si>
  <si>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</si>
  <si>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</si>
  <si>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</si>
  <si>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</si>
  <si>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</si>
  <si>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</si>
  <si>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</si>
  <si>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</si>
  <si>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</si>
  <si>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</si>
  <si>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</si>
  <si>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</si>
  <si>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</si>
  <si>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</si>
  <si>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</si>
  <si>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</si>
  <si>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</si>
  <si>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</si>
  <si>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</si>
  <si>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</si>
  <si>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</si>
  <si>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</si>
  <si>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</si>
  <si>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</si>
  <si>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</si>
  <si>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</si>
  <si>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</si>
  <si>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</si>
  <si>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</si>
  <si>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</si>
  <si>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</si>
  <si>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</si>
  <si>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</si>
  <si>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</si>
  <si>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</si>
  <si>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</si>
  <si>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</si>
  <si>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</si>
  <si>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</si>
  <si>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</si>
  <si>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</si>
  <si>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</si>
  <si>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</si>
  <si>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</si>
  <si>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</si>
  <si>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</si>
  <si>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</si>
  <si>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</si>
  <si>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</si>
  <si>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</si>
  <si>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</si>
  <si>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</si>
  <si>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</si>
  <si>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</si>
  <si>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</si>
  <si>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</si>
  <si>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</si>
  <si>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</si>
  <si>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</si>
  <si>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</si>
  <si>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</si>
  <si>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</si>
  <si>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</si>
  <si>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</si>
  <si>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</si>
  <si>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</si>
  <si>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</si>
  <si>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</si>
  <si>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</si>
  <si>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</si>
  <si>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</si>
  <si>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</si>
  <si>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</si>
  <si>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</si>
  <si>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</si>
  <si>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</si>
  <si>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</si>
  <si>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</si>
  <si>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</si>
  <si>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</si>
  <si>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</si>
  <si>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</si>
  <si>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</si>
  <si>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</si>
  <si>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</si>
  <si>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</si>
  <si>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</si>
  <si>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</si>
  <si>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</si>
  <si>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</si>
  <si>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</si>
  <si>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</si>
  <si>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</si>
  <si>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</si>
  <si>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</si>
  <si>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</si>
  <si>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</si>
  <si>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</si>
  <si>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</si>
  <si>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</si>
  <si>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</si>
  <si>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</si>
  <si>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</si>
  <si>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</si>
  <si>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</si>
  <si>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</si>
  <si>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</si>
  <si>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</si>
  <si>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</si>
  <si>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</si>
  <si>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</si>
  <si>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</si>
  <si>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</si>
  <si>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</si>
  <si>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</si>
  <si>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</si>
  <si>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</si>
  <si>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</si>
  <si>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</si>
  <si>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</si>
  <si>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</si>
  <si>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</si>
  <si>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</si>
  <si>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</si>
  <si>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</si>
  <si>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</si>
  <si>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</si>
  <si>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</si>
  <si>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</si>
  <si>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</si>
  <si>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</si>
  <si>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</si>
  <si>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</si>
  <si>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</si>
  <si>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</si>
  <si>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</si>
  <si>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</si>
  <si>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</si>
  <si>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</si>
  <si>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</si>
  <si>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</si>
  <si>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</si>
  <si>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</si>
  <si>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</si>
  <si>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</si>
  <si>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</si>
  <si>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</si>
  <si>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</si>
  <si>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</si>
  <si>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</si>
  <si>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</si>
  <si>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</si>
  <si>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</si>
  <si>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</si>
  <si>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</si>
  <si>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</si>
  <si>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</si>
  <si>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</si>
  <si>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</si>
  <si>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</si>
  <si>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</si>
  <si>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</si>
  <si>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</si>
  <si>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</si>
  <si>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</si>
  <si>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</si>
  <si>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</si>
  <si>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</si>
  <si>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</si>
  <si>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</si>
  <si>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</si>
  <si>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</si>
  <si>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</si>
  <si>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</si>
  <si>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</si>
  <si>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</si>
  <si>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</si>
  <si>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</si>
  <si>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</si>
  <si>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</si>
  <si>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</si>
  <si>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</si>
  <si>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</si>
  <si>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</si>
  <si>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</si>
  <si>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</si>
  <si>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</si>
  <si>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</si>
  <si>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</si>
  <si>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</si>
  <si>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</si>
  <si>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</si>
  <si>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</si>
  <si>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</si>
  <si>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</si>
  <si>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</si>
  <si>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</si>
  <si>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</si>
  <si>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</si>
  <si>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</si>
  <si>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</si>
  <si>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</si>
  <si>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</si>
  <si>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</si>
  <si>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</si>
  <si>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</si>
  <si>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</si>
  <si>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</si>
  <si>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</si>
  <si>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</si>
  <si>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</si>
  <si>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</si>
  <si>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</si>
  <si>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</si>
  <si>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</si>
  <si>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</si>
  <si>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</si>
  <si>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</si>
  <si>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</si>
  <si>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</si>
  <si>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</si>
  <si>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</si>
  <si>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</si>
  <si>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</si>
  <si>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</si>
  <si>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</si>
  <si>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</si>
  <si>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</si>
  <si>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</si>
  <si>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</si>
  <si>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</si>
  <si>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</si>
  <si>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</si>
  <si>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</si>
  <si>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</si>
  <si>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</si>
  <si>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</si>
  <si>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</si>
  <si>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</si>
  <si>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</si>
  <si>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</si>
  <si>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</si>
  <si>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</si>
  <si>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</si>
  <si>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</si>
  <si>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</si>
  <si>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</si>
  <si>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</si>
  <si>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</si>
  <si>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</si>
  <si>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</si>
  <si>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</si>
  <si>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</si>
  <si>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</si>
  <si>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</si>
  <si>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</si>
  <si>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</si>
  <si>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</si>
  <si>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</si>
  <si>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</si>
  <si>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</si>
  <si>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</si>
  <si>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</si>
  <si>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</si>
  <si>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</si>
  <si>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</si>
  <si>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</si>
  <si>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</si>
  <si>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</si>
  <si>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</si>
  <si>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</si>
  <si>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</si>
  <si>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</si>
  <si>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</si>
  <si>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</si>
  <si>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</si>
  <si>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</si>
  <si>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</si>
  <si>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</si>
  <si>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</si>
  <si>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</si>
  <si>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</si>
  <si>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</si>
  <si>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</si>
  <si>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</si>
  <si>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</si>
  <si>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</si>
  <si>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</si>
  <si>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</si>
  <si>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</si>
  <si>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</si>
  <si>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</si>
  <si>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</si>
  <si>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</si>
  <si>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</si>
  <si>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</si>
  <si>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</si>
  <si>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</si>
  <si>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</si>
  <si>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</si>
  <si>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</si>
  <si>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</si>
  <si>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</si>
  <si>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</si>
  <si>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</si>
  <si>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</si>
  <si>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</si>
  <si>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</si>
  <si>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</si>
  <si>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</si>
  <si>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</si>
  <si>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</si>
  <si>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</si>
  <si>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</si>
  <si>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</si>
  <si>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</si>
  <si>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</si>
  <si>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</si>
  <si>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</si>
  <si>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</si>
  <si>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</si>
  <si>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</si>
  <si>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</si>
  <si>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</si>
  <si>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</si>
  <si>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</si>
  <si>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</si>
  <si>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</si>
  <si>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</si>
  <si>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</si>
  <si>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</si>
  <si>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</si>
  <si>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</si>
  <si>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</si>
  <si>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</si>
  <si>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</si>
  <si>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</si>
  <si>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</si>
  <si>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</si>
  <si>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</si>
  <si>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</si>
  <si>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</si>
  <si>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</si>
  <si>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</si>
  <si>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</si>
  <si>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</si>
  <si>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</si>
  <si>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</si>
  <si>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</si>
  <si>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</si>
  <si>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</si>
  <si>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</si>
  <si>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</si>
  <si>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</si>
  <si>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</si>
  <si>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</si>
  <si>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</si>
  <si>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</si>
  <si>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</si>
  <si>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</si>
  <si>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</si>
  <si>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</si>
  <si>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</si>
  <si>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</si>
  <si>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</si>
  <si>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</si>
  <si>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</si>
  <si>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</si>
  <si>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</si>
  <si>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</si>
  <si>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</si>
  <si>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</si>
  <si>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</si>
  <si>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</si>
  <si>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</si>
  <si>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</si>
  <si>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</si>
  <si>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</si>
  <si>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</si>
  <si>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</si>
  <si>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</si>
  <si>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</si>
  <si>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</si>
  <si>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</si>
  <si>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</si>
  <si>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</si>
  <si>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</si>
  <si>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</si>
  <si>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</si>
  <si>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</si>
  <si>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</si>
  <si>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</si>
  <si>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</si>
  <si>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</si>
  <si>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</si>
  <si>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</si>
  <si>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</si>
  <si>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</si>
  <si>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</si>
  <si>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</si>
  <si>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</si>
  <si>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</si>
  <si>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</si>
  <si>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</si>
  <si>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</si>
  <si>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</si>
  <si>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</si>
  <si>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</si>
  <si>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</si>
  <si>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</si>
  <si>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</si>
  <si>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</si>
  <si>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</si>
  <si>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</si>
  <si>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</si>
  <si>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</si>
  <si>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</si>
  <si>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</si>
  <si>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</si>
  <si>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</si>
  <si>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</si>
  <si>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</si>
  <si>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</si>
  <si>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</si>
  <si>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</si>
  <si>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</si>
  <si>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</si>
  <si>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</si>
  <si>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</si>
  <si>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</si>
  <si>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</si>
  <si>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</si>
  <si>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</si>
  <si>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</si>
  <si>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</si>
  <si>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</si>
  <si>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</si>
  <si>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</si>
  <si>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</si>
  <si>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</si>
  <si>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</si>
  <si>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</si>
  <si>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</si>
  <si>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</si>
  <si>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</si>
  <si>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</si>
  <si>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</si>
  <si>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</si>
  <si>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</si>
  <si>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</si>
  <si>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</si>
  <si>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</si>
  <si>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</si>
  <si>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</si>
  <si>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</si>
  <si>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</si>
  <si>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</si>
  <si>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</si>
  <si>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</si>
  <si>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</si>
  <si>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</si>
  <si>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</si>
  <si>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</si>
  <si>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</si>
  <si>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</si>
  <si>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</si>
  <si>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</si>
  <si>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</si>
  <si>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</si>
  <si>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</si>
  <si>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</si>
  <si>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</si>
  <si>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</si>
  <si>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</si>
  <si>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</si>
  <si>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</si>
  <si>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</si>
  <si>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</si>
  <si>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</si>
  <si>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</si>
  <si>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</si>
  <si>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</si>
  <si>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</si>
  <si>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</si>
  <si>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</si>
  <si>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</si>
  <si>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</si>
  <si>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</si>
  <si>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</si>
  <si>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</si>
  <si>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</si>
  <si>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</si>
  <si>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</si>
  <si>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</si>
  <si>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</si>
  <si>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</si>
  <si>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</si>
  <si>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</si>
  <si>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</si>
  <si>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</si>
  <si>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</si>
  <si>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</si>
  <si>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</si>
  <si>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</si>
  <si>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</si>
  <si>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</si>
  <si>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</si>
  <si>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</si>
  <si>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</si>
  <si>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</si>
  <si>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</si>
  <si>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</si>
  <si>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</si>
  <si>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</si>
  <si>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</si>
  <si>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</si>
  <si>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</si>
  <si>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</si>
  <si>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</si>
  <si>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</si>
  <si>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</si>
  <si>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</si>
  <si>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</si>
  <si>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</si>
  <si>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</si>
  <si>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</si>
  <si>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</si>
  <si>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</si>
  <si>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</si>
  <si>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</si>
  <si>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</si>
  <si>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</si>
  <si>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</si>
  <si>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</si>
  <si>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</si>
  <si>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</si>
  <si>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</si>
  <si>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</si>
  <si>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</si>
  <si>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</si>
  <si>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</si>
  <si>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</si>
  <si>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</si>
  <si>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</si>
  <si>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</si>
  <si>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</si>
  <si>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</si>
  <si>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</si>
  <si>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</si>
  <si>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</si>
  <si>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</si>
  <si>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</si>
  <si>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</si>
  <si>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</si>
  <si>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</si>
  <si>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</si>
  <si>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</si>
  <si>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</si>
  <si>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</si>
  <si>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</si>
  <si>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</si>
  <si>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</si>
  <si>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</si>
  <si>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</si>
  <si>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</si>
  <si>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</si>
  <si>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</si>
  <si>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</si>
  <si>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</si>
  <si>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</si>
  <si>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</si>
  <si>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</si>
  <si>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</si>
  <si>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</si>
  <si>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</si>
  <si>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</si>
  <si>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</si>
  <si>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</si>
  <si>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</si>
  <si>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</si>
  <si>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</si>
  <si>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</si>
  <si>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</si>
  <si>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</si>
  <si>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</si>
  <si>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</si>
  <si>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</si>
  <si>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</si>
  <si>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</si>
  <si>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</si>
  <si>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</si>
  <si>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</si>
  <si>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</si>
  <si>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</si>
  <si>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</si>
  <si>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</si>
  <si>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</si>
  <si>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</si>
  <si>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</si>
  <si>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</si>
  <si>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</si>
  <si>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</si>
  <si>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</si>
  <si>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</si>
  <si>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</si>
  <si>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</si>
  <si>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</si>
  <si>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</si>
  <si>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</si>
  <si>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</si>
  <si>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</si>
  <si>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</si>
  <si>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</si>
  <si>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</si>
  <si>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</si>
  <si>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</si>
  <si>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</si>
  <si>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</si>
  <si>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</si>
  <si>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</si>
  <si>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</si>
  <si>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</si>
  <si>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</si>
  <si>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</si>
  <si>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</si>
  <si>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</si>
  <si>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</si>
  <si>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</si>
  <si>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</si>
  <si>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</si>
  <si>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</si>
  <si>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</si>
  <si>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</si>
  <si>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</si>
  <si>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</si>
  <si>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</si>
  <si>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</si>
  <si>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</si>
  <si>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</si>
  <si>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</si>
  <si>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</si>
  <si>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</si>
  <si>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</si>
  <si>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</si>
  <si>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</si>
  <si>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</si>
  <si>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</si>
  <si>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</si>
  <si>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</si>
  <si>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</si>
  <si>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</si>
  <si>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</si>
  <si>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</si>
  <si>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</si>
  <si>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</si>
  <si>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</si>
  <si>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</si>
  <si>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</si>
  <si>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</si>
  <si>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</si>
  <si>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</si>
  <si>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</si>
  <si>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</si>
  <si>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</si>
  <si>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</si>
  <si>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</si>
  <si>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</si>
  <si>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</si>
  <si>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</si>
  <si>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</si>
  <si>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</si>
  <si>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</si>
  <si>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</si>
  <si>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</si>
  <si>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</si>
  <si>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</si>
  <si>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</si>
  <si>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</si>
  <si>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</si>
  <si>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</si>
  <si>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</si>
  <si>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</si>
  <si>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</si>
  <si>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</si>
  <si>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</si>
  <si>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</si>
  <si>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</si>
  <si>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</si>
  <si>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</si>
  <si>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</si>
  <si>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</si>
  <si>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</si>
  <si>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</si>
  <si>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</si>
  <si>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</si>
  <si>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</si>
  <si>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</si>
  <si>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</si>
  <si>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</si>
  <si>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</si>
  <si>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</si>
  <si>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</si>
  <si>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</si>
  <si>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</si>
  <si>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</si>
  <si>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</si>
  <si>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</si>
  <si>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</si>
  <si>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</si>
  <si>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</si>
  <si>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</si>
  <si>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</si>
  <si>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</si>
  <si>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</si>
  <si>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</si>
  <si>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</si>
  <si>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</si>
  <si>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</si>
  <si>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</si>
  <si>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</si>
  <si>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</si>
  <si>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</si>
  <si>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</si>
  <si>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</si>
  <si>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</si>
  <si>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</si>
  <si>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</si>
  <si>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</si>
  <si>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</si>
  <si>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</si>
  <si>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</si>
  <si>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</si>
  <si>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</si>
  <si>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</si>
  <si>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</si>
  <si>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</si>
  <si>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</si>
  <si>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</si>
  <si>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</si>
  <si>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</si>
  <si>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</si>
  <si>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</si>
  <si>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</si>
  <si>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</si>
  <si>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</si>
  <si>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</si>
  <si>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</si>
  <si>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</si>
  <si>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</si>
  <si>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</si>
  <si>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</si>
  <si>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</si>
  <si>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</si>
  <si>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</si>
  <si>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</si>
  <si>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</si>
  <si>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</si>
  <si>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</si>
  <si>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</si>
  <si>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</si>
  <si>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</si>
  <si>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</si>
  <si>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</si>
  <si>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</si>
  <si>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</si>
  <si>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</si>
  <si>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</si>
  <si>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</si>
  <si>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</si>
  <si>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</si>
  <si>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</si>
  <si>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</si>
  <si>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</si>
  <si>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</si>
  <si>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</si>
  <si>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</si>
  <si>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</si>
  <si>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</si>
  <si>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</si>
  <si>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</si>
  <si>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</si>
  <si>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</si>
  <si>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</si>
  <si>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</si>
  <si>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</si>
  <si>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</si>
  <si>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</si>
  <si>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</si>
  <si>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</si>
  <si>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</si>
  <si>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</si>
  <si>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</si>
  <si>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</si>
  <si>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</si>
  <si>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</si>
  <si>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</si>
  <si>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</si>
  <si>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</si>
  <si>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</si>
  <si>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</si>
  <si>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</si>
  <si>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</si>
  <si>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</si>
  <si>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</si>
  <si>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</si>
  <si>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</si>
  <si>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</si>
  <si>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</si>
  <si>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</si>
  <si>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</si>
  <si>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</si>
  <si>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</si>
  <si>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</si>
  <si>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</si>
  <si>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</si>
  <si>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</si>
  <si>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</si>
  <si>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</si>
  <si>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</si>
  <si>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</si>
  <si>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</si>
  <si>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</si>
  <si>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</si>
  <si>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</si>
  <si>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</si>
  <si>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</si>
  <si>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</si>
  <si>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</si>
  <si>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</si>
  <si>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</si>
  <si>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</si>
  <si>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</si>
  <si>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</si>
  <si>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</si>
  <si>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</si>
  <si>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</si>
  <si>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</si>
  <si>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</si>
  <si>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</si>
  <si>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</si>
  <si>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</si>
  <si>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</si>
  <si>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</si>
  <si>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</si>
  <si>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</si>
  <si>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</si>
  <si>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</si>
  <si>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</si>
  <si>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</si>
  <si>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</si>
  <si>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</si>
  <si>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</si>
  <si>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</si>
  <si>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</si>
  <si>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</si>
  <si>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</si>
  <si>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</si>
  <si>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</si>
  <si>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</si>
  <si>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</si>
  <si>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</si>
  <si>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</si>
  <si>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</si>
  <si>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</si>
  <si>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</si>
  <si>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</si>
  <si>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</si>
  <si>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</si>
  <si>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</si>
  <si>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</si>
  <si>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</si>
  <si>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</si>
  <si>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</si>
  <si>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</si>
  <si>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</si>
  <si>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</si>
  <si>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</si>
  <si>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</si>
  <si>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</si>
  <si>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</si>
  <si>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</si>
  <si>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</si>
  <si>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</si>
  <si>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</si>
  <si>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</si>
  <si>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</si>
  <si>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</si>
  <si>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</si>
  <si>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</si>
  <si>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</si>
  <si>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</si>
  <si>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</si>
  <si>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</si>
  <si>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</si>
  <si>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</si>
  <si>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</si>
  <si>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</si>
  <si>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</si>
  <si>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</si>
  <si>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</si>
  <si>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</si>
  <si>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</si>
  <si>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</si>
  <si>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</si>
  <si>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</si>
  <si>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</si>
  <si>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</si>
  <si>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</si>
  <si>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</si>
  <si>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</si>
  <si>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</si>
  <si>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</si>
  <si>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</si>
  <si>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</si>
  <si>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</si>
  <si>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</si>
  <si>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</si>
  <si>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</si>
  <si>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</si>
  <si>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</si>
  <si>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</si>
  <si>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</si>
  <si>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</si>
  <si>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</si>
  <si>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</si>
  <si>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</si>
  <si>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</si>
  <si>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</si>
  <si>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</si>
  <si>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</si>
  <si>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</si>
  <si>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</si>
  <si>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</si>
  <si>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</si>
  <si>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</si>
  <si>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</si>
  <si>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</si>
  <si>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</si>
  <si>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</si>
  <si>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</si>
  <si>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</si>
  <si>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</si>
  <si>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</si>
  <si>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</si>
  <si>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</si>
  <si>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</si>
  <si>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</si>
  <si>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</si>
  <si>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</si>
  <si>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</si>
  <si>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</si>
  <si>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</si>
  <si>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</si>
  <si>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</si>
  <si>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</si>
  <si>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</si>
  <si>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</si>
  <si>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</si>
  <si>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</si>
  <si>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</si>
  <si>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</si>
  <si>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</si>
  <si>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</si>
  <si>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</si>
  <si>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</si>
  <si>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</si>
  <si>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</si>
  <si>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</si>
  <si>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</si>
  <si>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</si>
  <si>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</si>
  <si>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</si>
  <si>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</si>
  <si>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</si>
  <si>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</si>
  <si>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</si>
  <si>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</si>
  <si>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</si>
  <si>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</si>
  <si>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</si>
  <si>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</si>
  <si>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</si>
  <si>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</si>
  <si>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</si>
  <si>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</si>
  <si>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</si>
  <si>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</si>
  <si>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</si>
  <si>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</si>
  <si>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</si>
  <si>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</si>
  <si>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</si>
  <si>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</si>
  <si>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</si>
  <si>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</si>
  <si>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</si>
  <si>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</si>
  <si>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</si>
  <si>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</si>
  <si>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</si>
  <si>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</si>
  <si>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</si>
  <si>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</si>
  <si>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</si>
  <si>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</si>
  <si>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</si>
  <si>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</si>
  <si>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</si>
  <si>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</si>
  <si>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</si>
  <si>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</si>
  <si>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</si>
  <si>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</si>
  <si>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</si>
  <si>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</si>
  <si>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</si>
  <si>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</si>
  <si>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</si>
  <si>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</si>
  <si>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</si>
  <si>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</si>
  <si>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</si>
  <si>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</si>
  <si>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</si>
  <si>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</si>
  <si>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</si>
  <si>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</si>
  <si>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</si>
  <si>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</si>
  <si>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</si>
  <si>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</si>
  <si>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</si>
  <si>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</si>
  <si>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</si>
  <si>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</si>
  <si>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</si>
  <si>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</si>
  <si>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</si>
  <si>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</si>
  <si>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</si>
  <si>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</si>
  <si>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</si>
  <si>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</si>
  <si>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</si>
  <si>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</si>
  <si>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</si>
  <si>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</si>
  <si>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</si>
  <si>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</si>
  <si>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</si>
  <si>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</si>
  <si>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</si>
  <si>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</si>
  <si>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</si>
  <si>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</si>
  <si>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</si>
  <si>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COSTO</t>
  </si>
  <si>
    <t>CONSEJO NACIONAL DE SEGURIDAD SOCIAL</t>
  </si>
  <si>
    <t>DIRECCION ADMINISTRATIVA</t>
  </si>
  <si>
    <t>Código
Anterior</t>
  </si>
  <si>
    <t>Código 
Nuevo</t>
  </si>
  <si>
    <t>Costo
Unitario</t>
  </si>
  <si>
    <t>Bolígrafo azul.</t>
  </si>
  <si>
    <t>Bolígrafo  negro.</t>
  </si>
  <si>
    <t>Labels para Folders (archivo)</t>
  </si>
  <si>
    <t>Libreta  Grande</t>
  </si>
  <si>
    <t>Almohadilla para sello.</t>
  </si>
  <si>
    <t>Borrador.</t>
  </si>
  <si>
    <t>Carpeta No.1 blanca.</t>
  </si>
  <si>
    <t>Carpeta Blanca No.1.5.</t>
  </si>
  <si>
    <t>Carpeta Blanca No.2.</t>
  </si>
  <si>
    <t>Carpeta de vinil 4" A</t>
  </si>
  <si>
    <t>Cartucho  HP 21 (Negro)</t>
  </si>
  <si>
    <t>Cinta Borr. Maq. De Escribir</t>
  </si>
  <si>
    <t>Cinta maquina Sumadora</t>
  </si>
  <si>
    <t>Cinta Corr. de Maq. De Escr.</t>
  </si>
  <si>
    <t>Corrector tipo brocha</t>
  </si>
  <si>
    <t>Marcador color Azul</t>
  </si>
  <si>
    <t>Marcador color Verde</t>
  </si>
  <si>
    <t>Dispensador de tape.</t>
  </si>
  <si>
    <t>Felpa Azul</t>
  </si>
  <si>
    <t>Felpa Negra</t>
  </si>
  <si>
    <t>Felpa Roja</t>
  </si>
  <si>
    <t>Folder con bolsillo 9 x 12, con logo del CNSS</t>
  </si>
  <si>
    <t>Folder manila 8 1/2 x 11.</t>
  </si>
  <si>
    <t>Folder Manila 8 1/2 x 14</t>
  </si>
  <si>
    <t>Folder partition 8 1/2 x 11.</t>
  </si>
  <si>
    <t>Cover para CD/DVD.</t>
  </si>
  <si>
    <t>Tijera grande.</t>
  </si>
  <si>
    <t>Tóner HP Laserjet Q2612A</t>
  </si>
  <si>
    <t>Grapadora grande</t>
  </si>
  <si>
    <t>Resma Timbrada CMN y R.</t>
  </si>
  <si>
    <t>Acordeón.</t>
  </si>
  <si>
    <t>Hojas de papel carbón</t>
  </si>
  <si>
    <t>Porta Lápiz tubular (cuadrado)</t>
  </si>
  <si>
    <t>Tóner AL-1000TD</t>
  </si>
  <si>
    <t>Tóner Lexmar C780 (negro)</t>
  </si>
  <si>
    <t>Tóner Lexmar C780 (magenta)</t>
  </si>
  <si>
    <t>Tóner Lexmar C780 (azul)</t>
  </si>
  <si>
    <t>Tóner Lexmar C780 (amarillo)</t>
  </si>
  <si>
    <t>Tóner Fax FX 3</t>
  </si>
  <si>
    <t>Tóner Drun Image AL100</t>
  </si>
  <si>
    <t>Tóner  11A</t>
  </si>
  <si>
    <t>Cubierta de cartón</t>
  </si>
  <si>
    <t>Tóner Xerox 5645</t>
  </si>
  <si>
    <t>Tarjetero de escritorio</t>
  </si>
  <si>
    <t>Azúcar Refina</t>
  </si>
  <si>
    <t>Azúcar Crema</t>
  </si>
  <si>
    <t>Cucharas Plástica</t>
  </si>
  <si>
    <t>Té de Jengibre</t>
  </si>
  <si>
    <t>Té de Limón</t>
  </si>
  <si>
    <t>Tenedores plásticos</t>
  </si>
  <si>
    <t>Vasos Plásticos N.07</t>
  </si>
  <si>
    <t>Vasos Plásticos N.10</t>
  </si>
  <si>
    <t>Pop-up Notes 3x3 tipo acordeón</t>
  </si>
  <si>
    <t>Sacapuntas eléctrico</t>
  </si>
  <si>
    <t>Jabón Liquido para baños GL</t>
  </si>
  <si>
    <t>Limpia Cerámica GL</t>
  </si>
  <si>
    <t>Agenda Telefónica 5 x 8.</t>
  </si>
  <si>
    <t>Tóner Xerox WC4250</t>
  </si>
  <si>
    <t>Tóner HP Q6470A, Negro.</t>
  </si>
  <si>
    <t>Tóner HP Q6471A, Azul.</t>
  </si>
  <si>
    <t>Tóner HP Q6472A, Amarillo.</t>
  </si>
  <si>
    <t>Tóner HP Q6473A, Rosado.</t>
  </si>
  <si>
    <t>Velones aromáticos o ambientadores de aires</t>
  </si>
  <si>
    <t>Reglamento Constitución y Func. Comité Nacional de Honorarios Profesionales</t>
  </si>
  <si>
    <t>Reglamento Aspectos Grales. de Afiliación al SFS Régimen Contributivo</t>
  </si>
  <si>
    <t>Glosario de Términos de la Seguridad Social</t>
  </si>
  <si>
    <t>Sobre para CD (Cover).</t>
  </si>
  <si>
    <t>Sobre manila  9 x 12</t>
  </si>
  <si>
    <t>Cuchillo Plástico 25/1</t>
  </si>
  <si>
    <t>Manita Limpia</t>
  </si>
  <si>
    <t>Filtro para café</t>
  </si>
  <si>
    <t>Cartucho 74XL</t>
  </si>
  <si>
    <t>Cartucho 75XL</t>
  </si>
  <si>
    <t>Tijera</t>
  </si>
  <si>
    <t>Sobre timbrado 9 x 12 blanco</t>
  </si>
  <si>
    <t>Sobre Manila 14 x 17</t>
  </si>
  <si>
    <t>Sobre timbrado 10 x 13 blanco</t>
  </si>
  <si>
    <t>Sobre timbrado p/carta</t>
  </si>
  <si>
    <t>Tabla para apoyar</t>
  </si>
  <si>
    <t>Saca grapa</t>
  </si>
  <si>
    <t>Resaltador Verde</t>
  </si>
  <si>
    <t>Resaltador Azul</t>
  </si>
  <si>
    <t>Resaltador Amarillo</t>
  </si>
  <si>
    <t>Protector de pagina</t>
  </si>
  <si>
    <t>Gomita</t>
  </si>
  <si>
    <t>Grapadora</t>
  </si>
  <si>
    <t>Grapa Grande 23/10mm</t>
  </si>
  <si>
    <t>Lápiz de Carbón</t>
  </si>
  <si>
    <t>Corrector tipo lapiz</t>
  </si>
  <si>
    <t>Drum GPR-39 para copiadora IR-1730if</t>
  </si>
  <si>
    <t>Cartucho HP 950 Negro</t>
  </si>
  <si>
    <t>Cartucho HP 951 Cyan</t>
  </si>
  <si>
    <t>Cartucho HP 951 Amarillo</t>
  </si>
  <si>
    <t>Cartucho HP 951 Magenta</t>
  </si>
  <si>
    <t>Toner Xerox WC M20</t>
  </si>
  <si>
    <t>Jabón liquido suave tipo espuma</t>
  </si>
  <si>
    <t>GEL para manos</t>
  </si>
  <si>
    <t>Hojas de plástico para envolver alimentos</t>
  </si>
  <si>
    <t>Papel Aluminio</t>
  </si>
  <si>
    <t>Palillos de madera</t>
  </si>
  <si>
    <t>Reglamento DIDA</t>
  </si>
  <si>
    <t xml:space="preserve">Carpeta de vinil 3" </t>
  </si>
  <si>
    <t>Total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</si>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</sst>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 style="thick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0" fillId="0" borderId="0" xfId="0" applyAlignment="1">
      <alignment horizontal="center"/>
    </xf>
    <xf numFmtId="43" fontId="0" fillId="0" borderId="0" xfId="1" applyFont="1"/>
    <xf numFmtId="0" fontId="0" fillId="0" borderId="4" xfId="0" quotePrefix="1" applyBorder="1" applyAlignment="1">
      <alignment wrapText="1"/>
    </xf>
    <xf numFmtId="0" fontId="0" fillId="0" borderId="4" xfId="0" applyBorder="1" applyAlignment="1">
      <alignment horizontal="center"/>
    </xf>
    <xf numFmtId="43" fontId="0" fillId="0" borderId="4" xfId="1" applyFont="1" applyBorder="1"/>
    <xf numFmtId="43" fontId="0" fillId="0" borderId="4" xfId="1" applyFont="1" applyBorder="1" applyAlignment="1"/>
    <xf numFmtId="0" fontId="0" fillId="0" borderId="6" xfId="0" applyBorder="1" applyAlignment="1">
      <alignment horizontal="center"/>
    </xf>
    <xf numFmtId="43" fontId="0" fillId="0" borderId="6" xfId="1" applyFont="1" applyBorder="1"/>
    <xf numFmtId="43" fontId="0" fillId="0" borderId="6" xfId="1" applyFont="1" applyBorder="1" applyAlignment="1"/>
    <xf numFmtId="0" fontId="1" fillId="0" borderId="5" xfId="0" applyFont="1" applyFill="1" applyBorder="1" applyAlignment="1">
      <alignment horizontal="center" vertical="center" wrapText="1"/>
    </xf>
    <xf numFmtId="43" fontId="1" fillId="0" borderId="5" xfId="1" applyFont="1" applyFill="1" applyBorder="1" applyAlignment="1">
      <alignment horizontal="center" vertical="center"/>
    </xf>
    <xf numFmtId="0" fontId="0" fillId="0" borderId="5" xfId="0" applyBorder="1"/>
    <xf numFmtId="43" fontId="0" fillId="0" borderId="8" xfId="1" applyNumberFormat="1" applyFont="1" applyBorder="1"/>
    <xf numFmtId="43" fontId="0" fillId="0" borderId="9" xfId="1" applyNumberFormat="1" applyFont="1" applyBorder="1"/>
    <xf numFmtId="0" fontId="1" fillId="0" borderId="10" xfId="0" applyFont="1" applyFill="1" applyBorder="1" applyAlignment="1">
      <alignment horizontal="center" vertical="center" wrapText="1"/>
    </xf>
    <xf numFmtId="43" fontId="0" fillId="0" borderId="7" xfId="0" applyNumberFormat="1" applyBorder="1"/>
    <xf numFmtId="0" fontId="0" fillId="0" borderId="6" xfId="0" quotePrefix="1" applyBorder="1" applyAlignment="1">
      <alignment horizontal="center"/>
    </xf>
    <xf numFmtId="0" fontId="0" fillId="0" borderId="4" xfId="0" quotePrefix="1" applyBorder="1" applyAlignment="1">
      <alignment horizontal="center"/>
    </xf>
    <xf numFmtId="166" fontId="0" fillId="0" borderId="0" xfId="1" applyNumberFormat="1" applyFont="1" applyAlignment="1">
      <alignment horizontal="center" vertical="center"/>
    </xf>
    <xf numFmtId="166" fontId="1" fillId="0" borderId="5" xfId="1" applyNumberFormat="1" applyFont="1" applyFill="1" applyBorder="1" applyAlignment="1">
      <alignment horizontal="center" vertical="center" wrapText="1"/>
    </xf>
    <xf numFmtId="166" fontId="0" fillId="0" borderId="6" xfId="1" applyNumberFormat="1" applyFont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/>
    </xf>
    <xf numFmtId="43" fontId="0" fillId="0" borderId="9" xfId="1" applyNumberFormat="1" applyFont="1" applyBorder="1" applyAlignment="1"/>
    <xf numFmtId="43" fontId="0" fillId="0" borderId="7" xfId="0" applyNumberFormat="1" applyBorder="1" applyAlignment="1"/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quotePrefix="1" applyFont="1" applyBorder="1" applyAlignment="1">
      <alignment wrapText="1"/>
    </xf>
    <xf numFmtId="0" fontId="0" fillId="0" borderId="4" xfId="0" quotePrefix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quotePrefix="1" applyFill="1" applyBorder="1" applyAlignment="1">
      <alignment wrapText="1"/>
    </xf>
    <xf numFmtId="166" fontId="0" fillId="0" borderId="4" xfId="1" applyNumberFormat="1" applyFont="1" applyFill="1" applyBorder="1" applyAlignment="1">
      <alignment horizontal="center" vertical="center"/>
    </xf>
    <xf numFmtId="43" fontId="0" fillId="0" borderId="4" xfId="1" applyFont="1" applyFill="1" applyBorder="1"/>
    <xf numFmtId="43" fontId="0" fillId="0" borderId="4" xfId="1" applyFont="1" applyFill="1" applyBorder="1" applyAlignment="1"/>
    <xf numFmtId="43" fontId="0" fillId="0" borderId="9" xfId="1" applyNumberFormat="1" applyFont="1" applyFill="1" applyBorder="1"/>
    <xf numFmtId="43" fontId="0" fillId="0" borderId="7" xfId="0" applyNumberFormat="1" applyFill="1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166" fontId="1" fillId="0" borderId="0" xfId="1" applyNumberFormat="1" applyFont="1" applyBorder="1" applyAlignment="1">
      <alignment horizontal="center" vertical="center"/>
    </xf>
    <xf numFmtId="43" fontId="1" fillId="0" borderId="0" xfId="1" applyFont="1" applyBorder="1"/>
    <xf numFmtId="0" fontId="1" fillId="0" borderId="0" xfId="0" applyFont="1" applyBorder="1"/>
    <xf numFmtId="43" fontId="1" fillId="0" borderId="0" xfId="1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1</xdr:col>
      <xdr:colOff>278130</xdr:colOff>
      <xdr:row>4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235"/>
  <sheetViews>
    <sheetView showGridLines="0" tabSelected="1" topLeftCell="A9" workbookViewId="0">
      <pane ySplit="1" topLeftCell="A227" activePane="bottomLeft" state="frozen"/>
      <selection activeCell="A9" sqref="A9"/>
      <selection pane="bottomLeft" activeCell="J146" sqref="J146"/>
    </sheetView>
  </sheetViews>
  <sheetFormatPr baseColWidth="10" defaultRowHeight="15" x14ac:dyDescent="0.25"/>
  <cols>
    <col min="1" max="1" width="9.28515625" style="21" customWidth="1"/>
    <col min="2" max="2" width="15.5703125" style="21" customWidth="1"/>
    <col min="3" max="3" width="46.42578125" bestFit="1" customWidth="1"/>
    <col min="4" max="4" width="15.5703125" style="39" customWidth="1"/>
    <col min="5" max="5" width="15.5703125" style="22" hidden="1" customWidth="1"/>
    <col min="6" max="6" width="15.5703125" hidden="1" customWidth="1"/>
    <col min="7" max="7" width="10.5703125" bestFit="1" customWidth="1"/>
    <col min="8" max="8" width="14.42578125" bestFit="1" customWidth="1"/>
  </cols>
  <sheetData>
    <row r="1" spans="1:8" s="1" customFormat="1" x14ac:dyDescent="0.25">
      <c r="A1" s="21"/>
      <c r="B1" s="21"/>
      <c r="D1" s="39"/>
      <c r="E1" s="22"/>
    </row>
    <row r="2" spans="1:8" s="1" customFormat="1" x14ac:dyDescent="0.25">
      <c r="A2" s="21"/>
      <c r="B2" s="21"/>
      <c r="D2" s="39"/>
      <c r="E2" s="22"/>
    </row>
    <row r="3" spans="1:8" s="1" customFormat="1" x14ac:dyDescent="0.25">
      <c r="A3" s="21"/>
      <c r="B3" s="21"/>
      <c r="D3" s="39"/>
      <c r="E3" s="22"/>
    </row>
    <row r="4" spans="1:8" s="1" customFormat="1" x14ac:dyDescent="0.25">
      <c r="A4" s="21"/>
      <c r="B4" s="21"/>
      <c r="D4" s="39"/>
      <c r="E4" s="22"/>
    </row>
    <row r="5" spans="1:8" s="1" customFormat="1" ht="23.25" x14ac:dyDescent="0.35">
      <c r="A5" s="65" t="s">
        <v>1061</v>
      </c>
      <c r="B5" s="65"/>
      <c r="C5" s="65"/>
      <c r="D5" s="65"/>
      <c r="E5" s="65"/>
      <c r="F5" s="65"/>
      <c r="G5" s="65"/>
      <c r="H5" s="65"/>
    </row>
    <row r="6" spans="1:8" s="1" customFormat="1" ht="18.75" x14ac:dyDescent="0.3">
      <c r="A6" s="64" t="s">
        <v>1062</v>
      </c>
      <c r="B6" s="64"/>
      <c r="C6" s="64"/>
      <c r="D6" s="64"/>
      <c r="E6" s="64"/>
      <c r="F6" s="64"/>
      <c r="G6" s="64"/>
      <c r="H6" s="64"/>
    </row>
    <row r="7" spans="1:8" ht="18.75" x14ac:dyDescent="0.3">
      <c r="A7" s="64" t="s">
        <v>496</v>
      </c>
      <c r="B7" s="64"/>
      <c r="C7" s="64"/>
      <c r="D7" s="64"/>
      <c r="E7" s="64"/>
      <c r="F7" s="64"/>
      <c r="G7" s="64"/>
      <c r="H7" s="64"/>
    </row>
    <row r="8" spans="1:8" ht="19.5" thickBot="1" x14ac:dyDescent="0.35">
      <c r="A8" s="64" t="s">
        <v>497</v>
      </c>
      <c r="B8" s="64"/>
      <c r="C8" s="64"/>
      <c r="D8" s="64"/>
      <c r="E8" s="64"/>
      <c r="F8" s="64"/>
      <c r="G8" s="64"/>
      <c r="H8" s="64"/>
    </row>
    <row r="9" spans="1:8" ht="33" thickTop="1" thickBot="1" x14ac:dyDescent="0.3">
      <c r="A9" s="30" t="s">
        <v>1063</v>
      </c>
      <c r="B9" s="30" t="s">
        <v>1064</v>
      </c>
      <c r="C9" s="30" t="s">
        <v>1</v>
      </c>
      <c r="D9" s="40" t="s">
        <v>1169</v>
      </c>
      <c r="E9" s="31" t="s">
        <v>1060</v>
      </c>
      <c r="F9" s="32"/>
      <c r="G9" s="30" t="s">
        <v>1065</v>
      </c>
      <c r="H9" s="35" t="s">
        <v>1168</v>
      </c>
    </row>
    <row r="10" spans="1:8" ht="15.75" thickTop="1" x14ac:dyDescent="0.25">
      <c r="A10" s="37" t="s">
        <v>3</v>
      </c>
      <c r="B10" s="27" t="str">
        <f>LOOKUP(A10,GP!C$3:C$246,GP!B$3:B$246)</f>
        <v>SO00001</v>
      </c>
      <c r="C10" s="46" t="s">
        <v>1096</v>
      </c>
      <c r="D10" s="41">
        <v>12</v>
      </c>
      <c r="E10" s="28" t="str">
        <f>LOOKUP(B10,costo!A$2:A$265,costo!C$2:C$265)</f>
        <v>RD$265.45</v>
      </c>
      <c r="F10" s="29" t="str">
        <f>MID(E10,4,9)</f>
        <v>265.45</v>
      </c>
      <c r="G10" s="33">
        <v>265.45</v>
      </c>
      <c r="H10" s="36">
        <f t="shared" ref="H10:H65" si="0">+D10*G10</f>
        <v>3185.3999999999996</v>
      </c>
    </row>
    <row r="11" spans="1:8" x14ac:dyDescent="0.25">
      <c r="A11" s="38" t="s">
        <v>5</v>
      </c>
      <c r="B11" s="24" t="str">
        <f>LOOKUP(A11,GP!C$3:C$246,GP!B$3:B$246)</f>
        <v>SO00004</v>
      </c>
      <c r="C11" s="23" t="s">
        <v>1070</v>
      </c>
      <c r="D11" s="42">
        <v>4</v>
      </c>
      <c r="E11" s="25" t="str">
        <f>LOOKUP(B11,costo!A$2:A$265,costo!C$2:C$265)</f>
        <v>RD$35.48</v>
      </c>
      <c r="F11" s="26" t="str">
        <f t="shared" ref="F11:F66" si="1">MID(E11,4,9)</f>
        <v>35.48</v>
      </c>
      <c r="G11" s="34">
        <v>35.479999999999997</v>
      </c>
      <c r="H11" s="36">
        <f t="shared" si="0"/>
        <v>141.91999999999999</v>
      </c>
    </row>
    <row r="12" spans="1:8" x14ac:dyDescent="0.25">
      <c r="A12" s="38" t="s">
        <v>7</v>
      </c>
      <c r="B12" s="24" t="str">
        <f>LOOKUP(A12,GP!C$3:C$246,GP!B$3:B$246)</f>
        <v>SO00005</v>
      </c>
      <c r="C12" s="23" t="s">
        <v>8</v>
      </c>
      <c r="D12" s="42">
        <v>28</v>
      </c>
      <c r="E12" s="25" t="str">
        <f>LOOKUP(B12,costo!A$2:A$265,costo!C$2:C$265)</f>
        <v>RD$112.96</v>
      </c>
      <c r="F12" s="26" t="str">
        <f t="shared" si="1"/>
        <v>112.96</v>
      </c>
      <c r="G12" s="34">
        <v>112.96</v>
      </c>
      <c r="H12" s="36">
        <f t="shared" si="0"/>
        <v>3162.8799999999997</v>
      </c>
    </row>
    <row r="13" spans="1:8" x14ac:dyDescent="0.25">
      <c r="A13" s="38" t="s">
        <v>11</v>
      </c>
      <c r="B13" s="24" t="str">
        <f>LOOKUP(A13,GP!C$3:C$246,GP!B$3:B$246)</f>
        <v>SO00013</v>
      </c>
      <c r="C13" s="23" t="s">
        <v>1071</v>
      </c>
      <c r="D13" s="42">
        <v>22</v>
      </c>
      <c r="E13" s="25" t="str">
        <f>LOOKUP(B13,costo!A$2:A$265,costo!C$2:C$265)</f>
        <v>RD$5.22</v>
      </c>
      <c r="F13" s="26" t="str">
        <f t="shared" si="1"/>
        <v>5.22</v>
      </c>
      <c r="G13" s="34">
        <v>5.22</v>
      </c>
      <c r="H13" s="36">
        <f t="shared" si="0"/>
        <v>114.83999999999999</v>
      </c>
    </row>
    <row r="14" spans="1:8" x14ac:dyDescent="0.25">
      <c r="A14" s="38" t="s">
        <v>13</v>
      </c>
      <c r="B14" s="24" t="str">
        <f>LOOKUP(A14,GP!C$3:C$246,GP!B$3:B$246)</f>
        <v>SO00019</v>
      </c>
      <c r="C14" s="23" t="s">
        <v>1072</v>
      </c>
      <c r="D14" s="42">
        <v>13</v>
      </c>
      <c r="E14" s="25" t="str">
        <f>LOOKUP(B14,costo!A$2:A$265,costo!C$2:C$265)</f>
        <v>RD$91.41</v>
      </c>
      <c r="F14" s="26" t="str">
        <f t="shared" si="1"/>
        <v>91.41</v>
      </c>
      <c r="G14" s="34">
        <v>91.41</v>
      </c>
      <c r="H14" s="36">
        <f t="shared" si="0"/>
        <v>1188.33</v>
      </c>
    </row>
    <row r="15" spans="1:8" x14ac:dyDescent="0.25">
      <c r="A15" s="38" t="s">
        <v>15</v>
      </c>
      <c r="B15" s="24" t="str">
        <f>LOOKUP(A15,GP!C$3:C$246,GP!B$3:B$246)</f>
        <v>SO00015</v>
      </c>
      <c r="C15" s="23" t="s">
        <v>1073</v>
      </c>
      <c r="D15" s="42">
        <v>98</v>
      </c>
      <c r="E15" s="25" t="str">
        <f>LOOKUP(B15,costo!A$2:A$265,costo!C$2:C$265)</f>
        <v>RD$127.45</v>
      </c>
      <c r="F15" s="26" t="str">
        <f t="shared" si="1"/>
        <v>127.45</v>
      </c>
      <c r="G15" s="34">
        <v>127.45</v>
      </c>
      <c r="H15" s="36">
        <f t="shared" si="0"/>
        <v>12490.1</v>
      </c>
    </row>
    <row r="16" spans="1:8" x14ac:dyDescent="0.25">
      <c r="A16" s="38" t="s">
        <v>17</v>
      </c>
      <c r="B16" s="24" t="str">
        <f>LOOKUP(A16,GP!C$3:C$246,GP!B$3:B$246)</f>
        <v>SO00016</v>
      </c>
      <c r="C16" s="23" t="s">
        <v>1074</v>
      </c>
      <c r="D16" s="42">
        <v>2</v>
      </c>
      <c r="E16" s="25" t="str">
        <f>LOOKUP(B16,costo!A$2:A$265,costo!C$2:C$265)</f>
        <v>RD$130.85</v>
      </c>
      <c r="F16" s="26" t="str">
        <f t="shared" si="1"/>
        <v>130.85</v>
      </c>
      <c r="G16" s="34">
        <v>130.85</v>
      </c>
      <c r="H16" s="36">
        <f t="shared" si="0"/>
        <v>261.7</v>
      </c>
    </row>
    <row r="17" spans="1:8" x14ac:dyDescent="0.25">
      <c r="A17" s="38" t="s">
        <v>19</v>
      </c>
      <c r="B17" s="24" t="str">
        <f>LOOKUP(A17,GP!C$3:C$246,GP!B$3:B$246)</f>
        <v>SO00017</v>
      </c>
      <c r="C17" s="23" t="s">
        <v>1167</v>
      </c>
      <c r="D17" s="42">
        <v>19</v>
      </c>
      <c r="E17" s="25" t="str">
        <f>LOOKUP(B17,costo!A$2:A$265,costo!C$2:C$265)</f>
        <v>RD$196.52</v>
      </c>
      <c r="F17" s="26" t="str">
        <f t="shared" si="1"/>
        <v>196.52</v>
      </c>
      <c r="G17" s="34">
        <v>196.52</v>
      </c>
      <c r="H17" s="36">
        <f t="shared" si="0"/>
        <v>3733.88</v>
      </c>
    </row>
    <row r="18" spans="1:8" x14ac:dyDescent="0.25">
      <c r="A18" s="38" t="s">
        <v>21</v>
      </c>
      <c r="B18" s="24" t="str">
        <f>LOOKUP(A18,GP!C$3:C$246,GP!B$3:B$246)</f>
        <v>SO00018</v>
      </c>
      <c r="C18" s="23" t="s">
        <v>1075</v>
      </c>
      <c r="D18" s="42">
        <v>11</v>
      </c>
      <c r="E18" s="25" t="str">
        <f>LOOKUP(B18,costo!A$2:A$265,costo!C$2:C$265)</f>
        <v>RD$353.12</v>
      </c>
      <c r="F18" s="26" t="str">
        <f t="shared" si="1"/>
        <v>353.12</v>
      </c>
      <c r="G18" s="34">
        <v>353.12</v>
      </c>
      <c r="H18" s="36">
        <f t="shared" si="0"/>
        <v>3884.32</v>
      </c>
    </row>
    <row r="19" spans="1:8" x14ac:dyDescent="0.25">
      <c r="A19" s="38" t="s">
        <v>23</v>
      </c>
      <c r="B19" s="24" t="str">
        <f>LOOKUP(A19,GP!C$3:C$246,GP!B$3:B$246)</f>
        <v>SO00020</v>
      </c>
      <c r="C19" s="23" t="s">
        <v>1076</v>
      </c>
      <c r="D19" s="42">
        <v>13</v>
      </c>
      <c r="E19" s="25" t="str">
        <f>LOOKUP(B19,costo!A$2:A$265,costo!C$2:C$265)</f>
        <v>RD$716.43</v>
      </c>
      <c r="F19" s="26" t="str">
        <f t="shared" si="1"/>
        <v>716.43</v>
      </c>
      <c r="G19" s="34">
        <v>716.43</v>
      </c>
      <c r="H19" s="36">
        <f t="shared" si="0"/>
        <v>9313.59</v>
      </c>
    </row>
    <row r="20" spans="1:8" x14ac:dyDescent="0.25">
      <c r="A20" s="38" t="s">
        <v>25</v>
      </c>
      <c r="B20" s="24" t="str">
        <f>LOOKUP(A20,GP!C$3:C$246,GP!B$3:B$246)</f>
        <v>SO00027</v>
      </c>
      <c r="C20" s="23" t="s">
        <v>26</v>
      </c>
      <c r="D20" s="42">
        <v>8</v>
      </c>
      <c r="E20" s="25" t="str">
        <f>LOOKUP(B20,costo!A$2:A$265,costo!C$2:C$265)</f>
        <v>RD$962.53</v>
      </c>
      <c r="F20" s="26" t="str">
        <f t="shared" si="1"/>
        <v>962.53</v>
      </c>
      <c r="G20" s="34">
        <v>962.53</v>
      </c>
      <c r="H20" s="36">
        <f t="shared" si="0"/>
        <v>7700.24</v>
      </c>
    </row>
    <row r="21" spans="1:8" x14ac:dyDescent="0.25">
      <c r="A21" s="38" t="s">
        <v>27</v>
      </c>
      <c r="B21" s="24" t="str">
        <f>LOOKUP(A21,GP!C$3:C$246,GP!B$3:B$246)</f>
        <v>SO00034</v>
      </c>
      <c r="C21" s="23" t="s">
        <v>28</v>
      </c>
      <c r="D21" s="42">
        <v>57</v>
      </c>
      <c r="E21" s="25" t="str">
        <f>LOOKUP(B21,costo!A$2:A$265,costo!C$2:C$265)</f>
        <v>RD$11.88</v>
      </c>
      <c r="F21" s="26" t="str">
        <f t="shared" si="1"/>
        <v>11.88</v>
      </c>
      <c r="G21" s="34">
        <v>11.88</v>
      </c>
      <c r="H21" s="36">
        <f t="shared" si="0"/>
        <v>677.16000000000008</v>
      </c>
    </row>
    <row r="22" spans="1:8" x14ac:dyDescent="0.25">
      <c r="A22" s="38" t="s">
        <v>29</v>
      </c>
      <c r="B22" s="24" t="str">
        <f>LOOKUP(A22,GP!C$3:C$246,GP!B$3:B$246)</f>
        <v>SO00037</v>
      </c>
      <c r="C22" s="23" t="s">
        <v>1077</v>
      </c>
      <c r="D22" s="42">
        <v>9</v>
      </c>
      <c r="E22" s="25" t="str">
        <f>LOOKUP(B22,costo!A$2:A$265,costo!C$2:C$265)</f>
        <v>RD$100.00</v>
      </c>
      <c r="F22" s="26" t="str">
        <f t="shared" si="1"/>
        <v>100.00</v>
      </c>
      <c r="G22" s="34">
        <v>100</v>
      </c>
      <c r="H22" s="36">
        <f t="shared" si="0"/>
        <v>900</v>
      </c>
    </row>
    <row r="23" spans="1:8" x14ac:dyDescent="0.25">
      <c r="A23" s="38" t="s">
        <v>31</v>
      </c>
      <c r="B23" s="24" t="str">
        <f>LOOKUP(A23,GP!C$3:C$246,GP!B$3:B$246)</f>
        <v>SO00038</v>
      </c>
      <c r="C23" s="23" t="s">
        <v>1079</v>
      </c>
      <c r="D23" s="42">
        <v>3</v>
      </c>
      <c r="E23" s="25" t="str">
        <f>LOOKUP(B23,costo!A$2:A$265,costo!C$2:C$265)</f>
        <v>RD$100.00</v>
      </c>
      <c r="F23" s="26" t="str">
        <f t="shared" si="1"/>
        <v>100.00</v>
      </c>
      <c r="G23" s="34">
        <v>100</v>
      </c>
      <c r="H23" s="36">
        <f t="shared" si="0"/>
        <v>300</v>
      </c>
    </row>
    <row r="24" spans="1:8" x14ac:dyDescent="0.25">
      <c r="A24" s="38" t="s">
        <v>33</v>
      </c>
      <c r="B24" s="24" t="str">
        <f>LOOKUP(A24,GP!C$3:C$246,GP!B$3:B$246)</f>
        <v>SO00039</v>
      </c>
      <c r="C24" s="23" t="s">
        <v>1078</v>
      </c>
      <c r="D24" s="42">
        <v>12</v>
      </c>
      <c r="E24" s="25" t="str">
        <f>LOOKUP(B24,costo!A$2:A$265,costo!C$2:C$265)</f>
        <v>RD$33.00</v>
      </c>
      <c r="F24" s="26" t="str">
        <f t="shared" si="1"/>
        <v>33.00</v>
      </c>
      <c r="G24" s="34">
        <v>33</v>
      </c>
      <c r="H24" s="36">
        <f t="shared" si="0"/>
        <v>396</v>
      </c>
    </row>
    <row r="25" spans="1:8" x14ac:dyDescent="0.25">
      <c r="A25" s="38" t="s">
        <v>37</v>
      </c>
      <c r="B25" s="24" t="str">
        <f>LOOKUP(A25,GP!C$3:C$246,GP!B$3:B$246)</f>
        <v>SO00041</v>
      </c>
      <c r="C25" s="23" t="s">
        <v>38</v>
      </c>
      <c r="D25" s="42">
        <v>2</v>
      </c>
      <c r="E25" s="25" t="str">
        <f>LOOKUP(B25,costo!A$2:A$265,costo!C$2:C$265)</f>
        <v>RD$22.26</v>
      </c>
      <c r="F25" s="26" t="str">
        <f t="shared" si="1"/>
        <v>22.26</v>
      </c>
      <c r="G25" s="34">
        <v>22.26</v>
      </c>
      <c r="H25" s="36">
        <f t="shared" si="0"/>
        <v>44.52</v>
      </c>
    </row>
    <row r="26" spans="1:8" x14ac:dyDescent="0.25">
      <c r="A26" s="38" t="s">
        <v>39</v>
      </c>
      <c r="B26" s="24" t="str">
        <f>LOOKUP(A26,GP!C$3:C$246,GP!B$3:B$246)</f>
        <v>SO00042</v>
      </c>
      <c r="C26" s="23" t="s">
        <v>40</v>
      </c>
      <c r="D26" s="42">
        <v>24</v>
      </c>
      <c r="E26" s="25" t="str">
        <f>LOOKUP(B26,costo!A$2:A$265,costo!C$2:C$265)</f>
        <v>RD$46.40</v>
      </c>
      <c r="F26" s="26" t="str">
        <f t="shared" si="1"/>
        <v>46.40</v>
      </c>
      <c r="G26" s="34">
        <v>46.4</v>
      </c>
      <c r="H26" s="36">
        <f t="shared" si="0"/>
        <v>1113.5999999999999</v>
      </c>
    </row>
    <row r="27" spans="1:8" x14ac:dyDescent="0.25">
      <c r="A27" s="38" t="s">
        <v>41</v>
      </c>
      <c r="B27" s="24" t="str">
        <f>LOOKUP(A27,GP!C$3:C$246,GP!B$3:B$246)</f>
        <v>SO00043</v>
      </c>
      <c r="C27" s="23" t="s">
        <v>42</v>
      </c>
      <c r="D27" s="42">
        <v>121</v>
      </c>
      <c r="E27" s="25" t="str">
        <f>LOOKUP(B27,costo!A$2:A$265,costo!C$2:C$265)</f>
        <v>RD$20.07</v>
      </c>
      <c r="F27" s="26" t="str">
        <f t="shared" si="1"/>
        <v>20.07</v>
      </c>
      <c r="G27" s="34">
        <v>20.07</v>
      </c>
      <c r="H27" s="36">
        <f t="shared" si="0"/>
        <v>2428.4700000000003</v>
      </c>
    </row>
    <row r="28" spans="1:8" x14ac:dyDescent="0.25">
      <c r="A28" s="38" t="s">
        <v>43</v>
      </c>
      <c r="B28" s="24" t="str">
        <f>LOOKUP(A28,GP!C$3:C$246,GP!B$3:B$246)</f>
        <v>SO00044</v>
      </c>
      <c r="C28" s="23" t="s">
        <v>44</v>
      </c>
      <c r="D28" s="42">
        <v>30</v>
      </c>
      <c r="E28" s="25" t="str">
        <f>LOOKUP(B28,costo!A$2:A$265,costo!C$2:C$265)</f>
        <v>RD$5.25</v>
      </c>
      <c r="F28" s="26" t="str">
        <f t="shared" si="1"/>
        <v>5.25</v>
      </c>
      <c r="G28" s="34">
        <v>5.25</v>
      </c>
      <c r="H28" s="36">
        <f t="shared" si="0"/>
        <v>157.5</v>
      </c>
    </row>
    <row r="29" spans="1:8" x14ac:dyDescent="0.25">
      <c r="A29" s="38" t="s">
        <v>45</v>
      </c>
      <c r="B29" s="24" t="str">
        <f>LOOKUP(A29,GP!C$3:C$246,GP!B$3:B$246)</f>
        <v>SO00045</v>
      </c>
      <c r="C29" s="23" t="s">
        <v>46</v>
      </c>
      <c r="D29" s="42">
        <v>33</v>
      </c>
      <c r="E29" s="25" t="str">
        <f>LOOKUP(B29,costo!A$2:A$265,costo!C$2:C$265)</f>
        <v>RD$21.07</v>
      </c>
      <c r="F29" s="26" t="str">
        <f t="shared" si="1"/>
        <v>21.07</v>
      </c>
      <c r="G29" s="34">
        <v>21.07</v>
      </c>
      <c r="H29" s="36">
        <f t="shared" si="0"/>
        <v>695.31000000000006</v>
      </c>
    </row>
    <row r="30" spans="1:8" x14ac:dyDescent="0.25">
      <c r="A30" s="38" t="s">
        <v>47</v>
      </c>
      <c r="B30" s="24" t="str">
        <f>LOOKUP(A30,GP!C$3:C$246,GP!B$3:B$246)</f>
        <v>SO00046</v>
      </c>
      <c r="C30" s="23" t="s">
        <v>48</v>
      </c>
      <c r="D30" s="42">
        <v>64</v>
      </c>
      <c r="E30" s="25" t="str">
        <f>LOOKUP(B30,costo!A$2:A$265,costo!C$2:C$265)</f>
        <v>RD$10.24</v>
      </c>
      <c r="F30" s="26" t="str">
        <f t="shared" si="1"/>
        <v>10.24</v>
      </c>
      <c r="G30" s="34">
        <v>10.24</v>
      </c>
      <c r="H30" s="36">
        <f t="shared" si="0"/>
        <v>655.36</v>
      </c>
    </row>
    <row r="31" spans="1:8" x14ac:dyDescent="0.25">
      <c r="A31" s="38" t="s">
        <v>49</v>
      </c>
      <c r="B31" s="24" t="str">
        <f>LOOKUP(A31,GP!C$3:C$246,GP!B$3:B$246)</f>
        <v>SO00048</v>
      </c>
      <c r="C31" s="23" t="s">
        <v>1080</v>
      </c>
      <c r="D31" s="42">
        <v>38</v>
      </c>
      <c r="E31" s="25" t="str">
        <f>LOOKUP(B31,costo!A$2:A$265,costo!C$2:C$265)</f>
        <v>RD$20.44</v>
      </c>
      <c r="F31" s="26" t="str">
        <f t="shared" si="1"/>
        <v>20.44</v>
      </c>
      <c r="G31" s="34">
        <v>20.440000000000001</v>
      </c>
      <c r="H31" s="36">
        <f t="shared" si="0"/>
        <v>776.72</v>
      </c>
    </row>
    <row r="32" spans="1:8" x14ac:dyDescent="0.25">
      <c r="A32" s="38" t="s">
        <v>51</v>
      </c>
      <c r="B32" s="24" t="str">
        <f>LOOKUP(A32,GP!C$3:C$246,GP!B$3:B$246)</f>
        <v>SO00086</v>
      </c>
      <c r="C32" s="23" t="s">
        <v>1081</v>
      </c>
      <c r="D32" s="42">
        <v>52</v>
      </c>
      <c r="E32" s="25" t="str">
        <f>LOOKUP(B32,costo!A$2:A$265,costo!C$2:C$265)</f>
        <v>RD$10.39</v>
      </c>
      <c r="F32" s="26" t="str">
        <f t="shared" si="1"/>
        <v>10.39</v>
      </c>
      <c r="G32" s="34">
        <v>10.39</v>
      </c>
      <c r="H32" s="36">
        <f t="shared" si="0"/>
        <v>540.28</v>
      </c>
    </row>
    <row r="33" spans="1:8" x14ac:dyDescent="0.25">
      <c r="A33" s="38" t="s">
        <v>53</v>
      </c>
      <c r="B33" s="24" t="str">
        <f>LOOKUP(A33,GP!C$3:C$246,GP!B$3:B$246)</f>
        <v>SO00087</v>
      </c>
      <c r="C33" s="23" t="s">
        <v>54</v>
      </c>
      <c r="D33" s="42">
        <v>54</v>
      </c>
      <c r="E33" s="25" t="str">
        <f>LOOKUP(B33,costo!A$2:A$265,costo!C$2:C$265)</f>
        <v>RD$10.18</v>
      </c>
      <c r="F33" s="26" t="str">
        <f t="shared" si="1"/>
        <v>10.18</v>
      </c>
      <c r="G33" s="34">
        <v>10.18</v>
      </c>
      <c r="H33" s="36">
        <f t="shared" si="0"/>
        <v>549.72</v>
      </c>
    </row>
    <row r="34" spans="1:8" x14ac:dyDescent="0.25">
      <c r="A34" s="38" t="s">
        <v>55</v>
      </c>
      <c r="B34" s="24" t="str">
        <f>LOOKUP(A34,GP!C$3:C$246,GP!B$3:B$246)</f>
        <v>SO00088</v>
      </c>
      <c r="C34" s="23" t="s">
        <v>56</v>
      </c>
      <c r="D34" s="42">
        <v>59</v>
      </c>
      <c r="E34" s="25" t="str">
        <f>LOOKUP(B34,costo!A$2:A$265,costo!C$2:C$265)</f>
        <v>RD$10.06</v>
      </c>
      <c r="F34" s="26" t="str">
        <f t="shared" si="1"/>
        <v>10.06</v>
      </c>
      <c r="G34" s="34">
        <v>10.06</v>
      </c>
      <c r="H34" s="36">
        <f t="shared" si="0"/>
        <v>593.54000000000008</v>
      </c>
    </row>
    <row r="35" spans="1:8" x14ac:dyDescent="0.25">
      <c r="A35" s="38" t="s">
        <v>57</v>
      </c>
      <c r="B35" s="24" t="str">
        <f>LOOKUP(A35,GP!C$3:C$246,GP!B$3:B$246)</f>
        <v>SO00089</v>
      </c>
      <c r="C35" s="23" t="s">
        <v>1082</v>
      </c>
      <c r="D35" s="42">
        <v>36</v>
      </c>
      <c r="E35" s="25" t="str">
        <f>LOOKUP(B35,costo!A$2:A$265,costo!C$2:C$265)</f>
        <v>RD$8.65</v>
      </c>
      <c r="F35" s="26" t="str">
        <f t="shared" si="1"/>
        <v>8.65</v>
      </c>
      <c r="G35" s="34">
        <v>8.65</v>
      </c>
      <c r="H35" s="36">
        <f t="shared" si="0"/>
        <v>311.40000000000003</v>
      </c>
    </row>
    <row r="36" spans="1:8" s="57" customFormat="1" x14ac:dyDescent="0.25">
      <c r="A36" s="49" t="s">
        <v>59</v>
      </c>
      <c r="B36" s="50" t="str">
        <f>LOOKUP(A36,GP!C$3:C$246,GP!B$3:B$246)</f>
        <v>SO00052</v>
      </c>
      <c r="C36" s="51" t="s">
        <v>60</v>
      </c>
      <c r="D36" s="52">
        <v>24</v>
      </c>
      <c r="E36" s="53" t="str">
        <f>LOOKUP(B36,costo!A$2:A$265,costo!C$2:C$265)</f>
        <v>RD$5.00</v>
      </c>
      <c r="F36" s="54" t="str">
        <f t="shared" si="1"/>
        <v>5.00</v>
      </c>
      <c r="G36" s="55">
        <v>5</v>
      </c>
      <c r="H36" s="56">
        <f t="shared" si="0"/>
        <v>120</v>
      </c>
    </row>
    <row r="37" spans="1:8" x14ac:dyDescent="0.25">
      <c r="A37" s="38" t="s">
        <v>61</v>
      </c>
      <c r="B37" s="24" t="str">
        <f>LOOKUP(A37,GP!C$3:C$246,GP!B$3:B$246)</f>
        <v>SO00054</v>
      </c>
      <c r="C37" s="23" t="s">
        <v>1083</v>
      </c>
      <c r="D37" s="42">
        <v>2</v>
      </c>
      <c r="E37" s="25" t="str">
        <f>LOOKUP(B37,costo!A$2:A$265,costo!C$2:C$265)</f>
        <v>RD$59.88</v>
      </c>
      <c r="F37" s="26" t="str">
        <f t="shared" si="1"/>
        <v>59.88</v>
      </c>
      <c r="G37" s="34">
        <v>59.88</v>
      </c>
      <c r="H37" s="36">
        <f t="shared" si="0"/>
        <v>119.76</v>
      </c>
    </row>
    <row r="38" spans="1:8" x14ac:dyDescent="0.25">
      <c r="A38" s="38" t="s">
        <v>63</v>
      </c>
      <c r="B38" s="24" t="str">
        <f>LOOKUP(A38,GP!C$3:C$246,GP!B$3:B$246)</f>
        <v>SO00058</v>
      </c>
      <c r="C38" s="23" t="s">
        <v>1084</v>
      </c>
      <c r="D38" s="42">
        <v>76</v>
      </c>
      <c r="E38" s="25" t="str">
        <f>LOOKUP(B38,costo!A$2:A$265,costo!C$2:C$265)</f>
        <v>RD$4.34</v>
      </c>
      <c r="F38" s="26" t="str">
        <f t="shared" si="1"/>
        <v>4.34</v>
      </c>
      <c r="G38" s="34">
        <v>4.34</v>
      </c>
      <c r="H38" s="36">
        <f t="shared" si="0"/>
        <v>329.84</v>
      </c>
    </row>
    <row r="39" spans="1:8" x14ac:dyDescent="0.25">
      <c r="A39" s="38" t="s">
        <v>65</v>
      </c>
      <c r="B39" s="24" t="str">
        <f>LOOKUP(A39,GP!C$3:C$246,GP!B$3:B$246)</f>
        <v>SO00059</v>
      </c>
      <c r="C39" s="23" t="s">
        <v>1085</v>
      </c>
      <c r="D39" s="42">
        <v>177</v>
      </c>
      <c r="E39" s="25" t="str">
        <f>LOOKUP(B39,costo!A$2:A$265,costo!C$2:C$265)</f>
        <v>RD$3.64</v>
      </c>
      <c r="F39" s="26" t="str">
        <f t="shared" si="1"/>
        <v>3.64</v>
      </c>
      <c r="G39" s="34">
        <v>3.64</v>
      </c>
      <c r="H39" s="36">
        <f t="shared" si="0"/>
        <v>644.28</v>
      </c>
    </row>
    <row r="40" spans="1:8" x14ac:dyDescent="0.25">
      <c r="A40" s="38" t="s">
        <v>67</v>
      </c>
      <c r="B40" s="24" t="str">
        <f>LOOKUP(A40,GP!C$3:C$246,GP!B$3:B$246)</f>
        <v>SO00060</v>
      </c>
      <c r="C40" s="23" t="s">
        <v>1086</v>
      </c>
      <c r="D40" s="42">
        <v>42</v>
      </c>
      <c r="E40" s="25" t="str">
        <f>LOOKUP(B40,costo!A$2:A$265,costo!C$2:C$265)</f>
        <v>RD$16.43</v>
      </c>
      <c r="F40" s="26" t="str">
        <f t="shared" si="1"/>
        <v>16.43</v>
      </c>
      <c r="G40" s="34">
        <v>16.43</v>
      </c>
      <c r="H40" s="36">
        <f t="shared" si="0"/>
        <v>690.06</v>
      </c>
    </row>
    <row r="41" spans="1:8" x14ac:dyDescent="0.25">
      <c r="A41" s="38" t="s">
        <v>69</v>
      </c>
      <c r="B41" s="24" t="str">
        <f>LOOKUP(A41,GP!C$3:C$246,GP!B$3:B$246)</f>
        <v>SO00062</v>
      </c>
      <c r="C41" s="23" t="s">
        <v>1087</v>
      </c>
      <c r="D41" s="42">
        <v>1296</v>
      </c>
      <c r="E41" s="25" t="str">
        <f>LOOKUP(B41,costo!A$2:A$265,costo!C$2:C$265)</f>
        <v>RD$22.72</v>
      </c>
      <c r="F41" s="26" t="str">
        <f t="shared" si="1"/>
        <v>22.72</v>
      </c>
      <c r="G41" s="34">
        <v>22.72</v>
      </c>
      <c r="H41" s="36">
        <f t="shared" si="0"/>
        <v>29445.119999999999</v>
      </c>
    </row>
    <row r="42" spans="1:8" x14ac:dyDescent="0.25">
      <c r="A42" s="38" t="s">
        <v>71</v>
      </c>
      <c r="B42" s="24" t="str">
        <f>LOOKUP(A42,GP!C$3:C$246,GP!B$3:B$246)</f>
        <v>SO00063</v>
      </c>
      <c r="C42" s="23" t="s">
        <v>1088</v>
      </c>
      <c r="D42" s="42">
        <v>23</v>
      </c>
      <c r="E42" s="25" t="str">
        <f>LOOKUP(B42,costo!A$2:A$265,costo!C$2:C$265)</f>
        <v>RD$2.21</v>
      </c>
      <c r="F42" s="26" t="str">
        <f t="shared" si="1"/>
        <v>2.21</v>
      </c>
      <c r="G42" s="34">
        <v>2.21</v>
      </c>
      <c r="H42" s="36">
        <f t="shared" si="0"/>
        <v>50.83</v>
      </c>
    </row>
    <row r="43" spans="1:8" x14ac:dyDescent="0.25">
      <c r="A43" s="38" t="s">
        <v>73</v>
      </c>
      <c r="B43" s="24" t="str">
        <f>LOOKUP(A43,GP!C$3:C$246,GP!B$3:B$246)</f>
        <v>SO00064</v>
      </c>
      <c r="C43" s="23" t="s">
        <v>1089</v>
      </c>
      <c r="D43" s="42">
        <v>220</v>
      </c>
      <c r="E43" s="25" t="str">
        <f>LOOKUP(B43,costo!A$2:A$265,costo!C$2:C$265)</f>
        <v>RD$1.70</v>
      </c>
      <c r="F43" s="26" t="str">
        <f t="shared" si="1"/>
        <v>1.70</v>
      </c>
      <c r="G43" s="34">
        <v>1.7</v>
      </c>
      <c r="H43" s="36">
        <f t="shared" si="0"/>
        <v>374</v>
      </c>
    </row>
    <row r="44" spans="1:8" x14ac:dyDescent="0.25">
      <c r="A44" s="38" t="s">
        <v>75</v>
      </c>
      <c r="B44" s="24" t="str">
        <f>LOOKUP(A44,GP!C$3:C$246,GP!B$3:B$246)</f>
        <v>SO00065</v>
      </c>
      <c r="C44" s="23" t="s">
        <v>1090</v>
      </c>
      <c r="D44" s="42">
        <v>672</v>
      </c>
      <c r="E44" s="25" t="str">
        <f>LOOKUP(B44,costo!A$2:A$265,costo!C$2:C$265)</f>
        <v>RD$80.46</v>
      </c>
      <c r="F44" s="26" t="str">
        <f t="shared" si="1"/>
        <v>80.46</v>
      </c>
      <c r="G44" s="34">
        <v>80.459999999999994</v>
      </c>
      <c r="H44" s="36">
        <f t="shared" si="0"/>
        <v>54069.119999999995</v>
      </c>
    </row>
    <row r="45" spans="1:8" x14ac:dyDescent="0.25">
      <c r="A45" s="38" t="s">
        <v>79</v>
      </c>
      <c r="B45" s="24" t="str">
        <f>LOOKUP(A45,GP!C$3:C$246,GP!B$3:B$246)</f>
        <v>SO00067</v>
      </c>
      <c r="C45" s="23" t="s">
        <v>80</v>
      </c>
      <c r="D45" s="42">
        <v>6</v>
      </c>
      <c r="E45" s="25" t="str">
        <f>LOOKUP(B45,costo!A$2:A$265,costo!C$2:C$265)</f>
        <v>RD$43.12</v>
      </c>
      <c r="F45" s="26" t="str">
        <f t="shared" si="1"/>
        <v>43.12</v>
      </c>
      <c r="G45" s="34">
        <v>43.12</v>
      </c>
      <c r="H45" s="36">
        <f t="shared" si="0"/>
        <v>258.71999999999997</v>
      </c>
    </row>
    <row r="46" spans="1:8" x14ac:dyDescent="0.25">
      <c r="A46" s="38" t="s">
        <v>81</v>
      </c>
      <c r="B46" s="24" t="str">
        <f>LOOKUP(A46,GP!C$3:C$246,GP!B$3:B$246)</f>
        <v>SO00069</v>
      </c>
      <c r="C46" s="23" t="s">
        <v>1151</v>
      </c>
      <c r="D46" s="42">
        <v>8</v>
      </c>
      <c r="E46" s="25" t="str">
        <f>LOOKUP(B46,costo!A$2:A$265,costo!C$2:C$265)</f>
        <v>RD$171.37</v>
      </c>
      <c r="F46" s="26" t="str">
        <f t="shared" si="1"/>
        <v>171.37</v>
      </c>
      <c r="G46" s="34">
        <v>171.37</v>
      </c>
      <c r="H46" s="36">
        <f t="shared" si="0"/>
        <v>1370.96</v>
      </c>
    </row>
    <row r="47" spans="1:8" x14ac:dyDescent="0.25">
      <c r="A47" s="38" t="s">
        <v>83</v>
      </c>
      <c r="B47" s="24" t="str">
        <f>LOOKUP(A47,GP!C$3:C$246,GP!B$3:B$246)</f>
        <v>SO00068</v>
      </c>
      <c r="C47" s="23" t="s">
        <v>1150</v>
      </c>
      <c r="D47" s="42">
        <v>43</v>
      </c>
      <c r="E47" s="25" t="str">
        <f>LOOKUP(B47,costo!A$2:A$265,costo!C$2:C$265)</f>
        <v>RD$18.43</v>
      </c>
      <c r="F47" s="26" t="str">
        <f t="shared" si="1"/>
        <v>18.43</v>
      </c>
      <c r="G47" s="34">
        <v>18.43</v>
      </c>
      <c r="H47" s="36">
        <f t="shared" si="0"/>
        <v>792.49</v>
      </c>
    </row>
    <row r="48" spans="1:8" x14ac:dyDescent="0.25">
      <c r="A48" s="38" t="s">
        <v>87</v>
      </c>
      <c r="B48" s="24" t="str">
        <f>LOOKUP(A48,GP!C$3:C$246,GP!B$3:B$246)</f>
        <v>SO00072</v>
      </c>
      <c r="C48" s="47" t="s">
        <v>1152</v>
      </c>
      <c r="D48" s="42">
        <v>23</v>
      </c>
      <c r="E48" s="25" t="str">
        <f>LOOKUP(B48,costo!A$2:A$265,costo!C$2:C$265)</f>
        <v>RD$58.95</v>
      </c>
      <c r="F48" s="26" t="str">
        <f t="shared" si="1"/>
        <v>58.95</v>
      </c>
      <c r="G48" s="34">
        <v>58.95</v>
      </c>
      <c r="H48" s="36">
        <f t="shared" si="0"/>
        <v>1355.8500000000001</v>
      </c>
    </row>
    <row r="49" spans="1:8" x14ac:dyDescent="0.25">
      <c r="A49" s="38" t="s">
        <v>89</v>
      </c>
      <c r="B49" s="24" t="str">
        <f>LOOKUP(A49,GP!C$3:C$246,GP!B$3:B$246)</f>
        <v>SO00075</v>
      </c>
      <c r="C49" s="47" t="s">
        <v>1097</v>
      </c>
      <c r="D49" s="42">
        <v>1</v>
      </c>
      <c r="E49" s="25" t="str">
        <f>LOOKUP(B49,costo!A$2:A$265,costo!C$2:C$265)</f>
        <v>RD$100.00</v>
      </c>
      <c r="F49" s="26" t="str">
        <f t="shared" si="1"/>
        <v>100.00</v>
      </c>
      <c r="G49" s="34">
        <v>100</v>
      </c>
      <c r="H49" s="36">
        <f t="shared" si="0"/>
        <v>100</v>
      </c>
    </row>
    <row r="50" spans="1:8" x14ac:dyDescent="0.25">
      <c r="A50" s="38" t="s">
        <v>91</v>
      </c>
      <c r="B50" s="24" t="str">
        <f>LOOKUP(A50,GP!C$3:C$246,GP!B$3:B$246)</f>
        <v>SO00074</v>
      </c>
      <c r="C50" s="23" t="s">
        <v>92</v>
      </c>
      <c r="D50" s="42">
        <v>1</v>
      </c>
      <c r="E50" s="25" t="str">
        <f>LOOKUP(B50,costo!A$2:A$265,costo!C$2:C$265)</f>
        <v>RD$229.68</v>
      </c>
      <c r="F50" s="26" t="str">
        <f t="shared" si="1"/>
        <v>229.68</v>
      </c>
      <c r="G50" s="34">
        <v>229.68</v>
      </c>
      <c r="H50" s="36">
        <f t="shared" si="0"/>
        <v>229.68</v>
      </c>
    </row>
    <row r="51" spans="1:8" x14ac:dyDescent="0.25">
      <c r="A51" s="38" t="s">
        <v>93</v>
      </c>
      <c r="B51" s="24" t="str">
        <f>LOOKUP(A51,GP!C$3:C$246,GP!B$3:B$246)</f>
        <v>SO00079</v>
      </c>
      <c r="C51" s="23" t="s">
        <v>94</v>
      </c>
      <c r="D51" s="42">
        <v>54</v>
      </c>
      <c r="E51" s="25" t="str">
        <f>LOOKUP(B51,costo!A$2:A$265,costo!C$2:C$265)</f>
        <v>RD$228.24</v>
      </c>
      <c r="F51" s="26" t="str">
        <f t="shared" si="1"/>
        <v>228.24</v>
      </c>
      <c r="G51" s="34">
        <v>228.24</v>
      </c>
      <c r="H51" s="36">
        <f t="shared" si="0"/>
        <v>12324.960000000001</v>
      </c>
    </row>
    <row r="52" spans="1:8" x14ac:dyDescent="0.25">
      <c r="A52" s="38" t="s">
        <v>97</v>
      </c>
      <c r="B52" s="24" t="str">
        <f>LOOKUP(A52,GP!C$3:C$246,GP!B$3:B$246)</f>
        <v>SO00080</v>
      </c>
      <c r="C52" s="23" t="s">
        <v>1068</v>
      </c>
      <c r="D52" s="42">
        <v>8</v>
      </c>
      <c r="E52" s="25" t="str">
        <f>LOOKUP(B52,costo!A$2:A$265,costo!C$2:C$265)</f>
        <v>RD$350.70</v>
      </c>
      <c r="F52" s="26" t="str">
        <f t="shared" si="1"/>
        <v>350.70</v>
      </c>
      <c r="G52" s="34">
        <v>350.7</v>
      </c>
      <c r="H52" s="36">
        <f t="shared" si="0"/>
        <v>2805.6</v>
      </c>
    </row>
    <row r="53" spans="1:8" x14ac:dyDescent="0.25">
      <c r="A53" s="38" t="s">
        <v>99</v>
      </c>
      <c r="B53" s="24" t="str">
        <f>LOOKUP(A53,GP!C$3:C$246,GP!B$3:B$246)</f>
        <v>SO00010</v>
      </c>
      <c r="C53" s="23" t="s">
        <v>1066</v>
      </c>
      <c r="D53" s="42">
        <v>129</v>
      </c>
      <c r="E53" s="25" t="str">
        <f>LOOKUP(B53,costo!A$2:A$265,costo!C$2:C$265)</f>
        <v>RD$4.86</v>
      </c>
      <c r="F53" s="26" t="str">
        <f t="shared" si="1"/>
        <v>4.86</v>
      </c>
      <c r="G53" s="34">
        <v>4.8600000000000003</v>
      </c>
      <c r="H53" s="36">
        <f t="shared" si="0"/>
        <v>626.94000000000005</v>
      </c>
    </row>
    <row r="54" spans="1:8" x14ac:dyDescent="0.25">
      <c r="A54" s="38" t="s">
        <v>101</v>
      </c>
      <c r="B54" s="24" t="str">
        <f>LOOKUP(A54,GP!C$3:C$246,GP!B$3:B$246)</f>
        <v>SO00011</v>
      </c>
      <c r="C54" s="23" t="s">
        <v>1067</v>
      </c>
      <c r="D54" s="42">
        <v>61</v>
      </c>
      <c r="E54" s="25" t="str">
        <f>LOOKUP(B54,costo!A$2:A$265,costo!C$2:C$265)</f>
        <v>RD$4.80</v>
      </c>
      <c r="F54" s="26" t="str">
        <f t="shared" si="1"/>
        <v>4.80</v>
      </c>
      <c r="G54" s="34">
        <v>4.8</v>
      </c>
      <c r="H54" s="36">
        <f t="shared" si="0"/>
        <v>292.8</v>
      </c>
    </row>
    <row r="55" spans="1:8" x14ac:dyDescent="0.25">
      <c r="A55" s="38" t="s">
        <v>105</v>
      </c>
      <c r="B55" s="24" t="str">
        <f>LOOKUP(A55,GP!C$3:C$246,GP!B$3:B$246)</f>
        <v>SO00081</v>
      </c>
      <c r="C55" s="23" t="s">
        <v>1153</v>
      </c>
      <c r="D55" s="42">
        <v>17</v>
      </c>
      <c r="E55" s="25" t="str">
        <f>LOOKUP(B55,costo!A$2:A$265,costo!C$2:C$265)</f>
        <v>RD$4.57</v>
      </c>
      <c r="F55" s="26" t="str">
        <f t="shared" si="1"/>
        <v>4.57</v>
      </c>
      <c r="G55" s="34">
        <v>4.57</v>
      </c>
      <c r="H55" s="36">
        <f t="shared" si="0"/>
        <v>77.69</v>
      </c>
    </row>
    <row r="56" spans="1:8" x14ac:dyDescent="0.25">
      <c r="A56" s="38" t="s">
        <v>107</v>
      </c>
      <c r="B56" s="24" t="str">
        <f>LOOKUP(A56,GP!C$3:C$246,GP!B$3:B$246)</f>
        <v>SO00081</v>
      </c>
      <c r="C56" s="23" t="s">
        <v>108</v>
      </c>
      <c r="D56" s="42">
        <v>4</v>
      </c>
      <c r="E56" s="25" t="str">
        <f>LOOKUP(B56,costo!A$2:A$265,costo!C$2:C$265)</f>
        <v>RD$4.57</v>
      </c>
      <c r="F56" s="26" t="str">
        <f t="shared" si="1"/>
        <v>4.57</v>
      </c>
      <c r="G56" s="34">
        <v>4.57</v>
      </c>
      <c r="H56" s="36">
        <f t="shared" si="0"/>
        <v>18.28</v>
      </c>
    </row>
    <row r="57" spans="1:8" x14ac:dyDescent="0.25">
      <c r="A57" s="38" t="s">
        <v>109</v>
      </c>
      <c r="B57" s="24" t="str">
        <f>LOOKUP(A57,GP!C$3:C$246,GP!B$3:B$246)</f>
        <v>SO00082</v>
      </c>
      <c r="C57" s="23" t="s">
        <v>1069</v>
      </c>
      <c r="D57" s="42">
        <v>28</v>
      </c>
      <c r="E57" s="25" t="str">
        <f>LOOKUP(B57,costo!A$2:A$265,costo!C$2:C$265)</f>
        <v>RD$26.77</v>
      </c>
      <c r="F57" s="26" t="str">
        <f t="shared" si="1"/>
        <v>26.77</v>
      </c>
      <c r="G57" s="34">
        <v>26.77</v>
      </c>
      <c r="H57" s="36">
        <f t="shared" si="0"/>
        <v>749.56</v>
      </c>
    </row>
    <row r="58" spans="1:8" x14ac:dyDescent="0.25">
      <c r="A58" s="38" t="s">
        <v>113</v>
      </c>
      <c r="B58" s="24" t="str">
        <f>LOOKUP(A58,GP!C$3:C$246,GP!B$3:B$246)</f>
        <v>SO00085</v>
      </c>
      <c r="C58" s="23" t="s">
        <v>114</v>
      </c>
      <c r="D58" s="42">
        <v>2</v>
      </c>
      <c r="E58" s="25" t="str">
        <f>LOOKUP(B58,costo!A$2:A$265,costo!C$2:C$265)</f>
        <v>RD$147.57</v>
      </c>
      <c r="F58" s="26" t="str">
        <f t="shared" si="1"/>
        <v>147.57</v>
      </c>
      <c r="G58" s="34">
        <v>147.57</v>
      </c>
      <c r="H58" s="36">
        <f t="shared" si="0"/>
        <v>295.14</v>
      </c>
    </row>
    <row r="59" spans="1:8" x14ac:dyDescent="0.25">
      <c r="A59" s="38" t="s">
        <v>117</v>
      </c>
      <c r="B59" s="24" t="str">
        <f>LOOKUP(A59,GP!C$3:C$246,GP!B$3:B$246)</f>
        <v>SO00096</v>
      </c>
      <c r="C59" s="23" t="s">
        <v>118</v>
      </c>
      <c r="D59" s="42">
        <v>38</v>
      </c>
      <c r="E59" s="25" t="str">
        <f>LOOKUP(B59,costo!A$2:A$265,costo!C$2:C$265)</f>
        <v>RD$0.54</v>
      </c>
      <c r="F59" s="26" t="str">
        <f t="shared" si="1"/>
        <v>0.54</v>
      </c>
      <c r="G59" s="34">
        <v>0.54</v>
      </c>
      <c r="H59" s="36">
        <f t="shared" si="0"/>
        <v>20.520000000000003</v>
      </c>
    </row>
    <row r="60" spans="1:8" x14ac:dyDescent="0.25">
      <c r="A60" s="38" t="s">
        <v>119</v>
      </c>
      <c r="B60" s="24" t="str">
        <f>LOOKUP(A60,GP!C$3:C$246,GP!B$3:B$246)</f>
        <v>SO00098</v>
      </c>
      <c r="C60" s="23" t="s">
        <v>120</v>
      </c>
      <c r="D60" s="42">
        <v>59</v>
      </c>
      <c r="E60" s="25" t="str">
        <f>LOOKUP(B60,costo!A$2:A$265,costo!C$2:C$265)</f>
        <v>RD$1.28</v>
      </c>
      <c r="F60" s="26" t="str">
        <f t="shared" si="1"/>
        <v>1.28</v>
      </c>
      <c r="G60" s="34">
        <v>1.28</v>
      </c>
      <c r="H60" s="36">
        <f t="shared" si="0"/>
        <v>75.52</v>
      </c>
    </row>
    <row r="61" spans="1:8" x14ac:dyDescent="0.25">
      <c r="A61" s="38" t="s">
        <v>121</v>
      </c>
      <c r="B61" s="24" t="str">
        <f>LOOKUP(A61,GP!C$3:C$246,GP!B$3:B$246)</f>
        <v>SO00101</v>
      </c>
      <c r="C61" s="23" t="s">
        <v>122</v>
      </c>
      <c r="D61" s="42">
        <v>14</v>
      </c>
      <c r="E61" s="25" t="str">
        <f>LOOKUP(B61,costo!A$2:A$265,costo!C$2:C$265)</f>
        <v>RD$2.93</v>
      </c>
      <c r="F61" s="26" t="str">
        <f t="shared" si="1"/>
        <v>2.93</v>
      </c>
      <c r="G61" s="34">
        <v>2.93</v>
      </c>
      <c r="H61" s="36">
        <f t="shared" si="0"/>
        <v>41.02</v>
      </c>
    </row>
    <row r="62" spans="1:8" x14ac:dyDescent="0.25">
      <c r="A62" s="38" t="s">
        <v>123</v>
      </c>
      <c r="B62" s="24" t="str">
        <f>LOOKUP(A62,GP!C$3:C$246,GP!B$3:B$246)</f>
        <v>SO00103</v>
      </c>
      <c r="C62" s="23" t="s">
        <v>124</v>
      </c>
      <c r="D62" s="42">
        <v>2</v>
      </c>
      <c r="E62" s="25" t="str">
        <f>LOOKUP(B62,costo!A$2:A$265,costo!C$2:C$265)</f>
        <v>RD$6.89</v>
      </c>
      <c r="F62" s="26" t="str">
        <f t="shared" si="1"/>
        <v>6.89</v>
      </c>
      <c r="G62" s="34">
        <v>6.89</v>
      </c>
      <c r="H62" s="36">
        <f t="shared" si="0"/>
        <v>13.78</v>
      </c>
    </row>
    <row r="63" spans="1:8" x14ac:dyDescent="0.25">
      <c r="A63" s="38" t="s">
        <v>125</v>
      </c>
      <c r="B63" s="24" t="str">
        <f>LOOKUP(A63,GP!C$3:C$246,GP!B$3:B$246)</f>
        <v>SO00106</v>
      </c>
      <c r="C63" s="23" t="s">
        <v>126</v>
      </c>
      <c r="D63" s="42">
        <v>225</v>
      </c>
      <c r="E63" s="25" t="str">
        <f>LOOKUP(B63,costo!A$2:A$265,costo!C$2:C$265)</f>
        <v>RD$13.89</v>
      </c>
      <c r="F63" s="26" t="str">
        <f t="shared" si="1"/>
        <v>13.89</v>
      </c>
      <c r="G63" s="34">
        <v>13.89</v>
      </c>
      <c r="H63" s="36">
        <f t="shared" si="0"/>
        <v>3125.25</v>
      </c>
    </row>
    <row r="64" spans="1:8" x14ac:dyDescent="0.25">
      <c r="A64" s="38" t="s">
        <v>127</v>
      </c>
      <c r="B64" s="24" t="str">
        <f>LOOKUP(A64,GP!C$3:C$246,GP!B$3:B$246)</f>
        <v>SO00107</v>
      </c>
      <c r="C64" s="23" t="s">
        <v>128</v>
      </c>
      <c r="D64" s="42">
        <v>20</v>
      </c>
      <c r="E64" s="25" t="str">
        <f>LOOKUP(B64,costo!A$2:A$265,costo!C$2:C$265)</f>
        <v>RD$149.13</v>
      </c>
      <c r="F64" s="26" t="str">
        <f t="shared" si="1"/>
        <v>149.13</v>
      </c>
      <c r="G64" s="34">
        <v>149.13</v>
      </c>
      <c r="H64" s="36">
        <f t="shared" si="0"/>
        <v>2982.6</v>
      </c>
    </row>
    <row r="65" spans="1:8" x14ac:dyDescent="0.25">
      <c r="A65" s="38" t="s">
        <v>129</v>
      </c>
      <c r="B65" s="24" t="str">
        <f>LOOKUP(A65,GP!C$3:C$246,GP!B$3:B$246)</f>
        <v>SO00108</v>
      </c>
      <c r="C65" s="23" t="s">
        <v>130</v>
      </c>
      <c r="D65" s="42">
        <v>11</v>
      </c>
      <c r="E65" s="25" t="str">
        <f>LOOKUP(B65,costo!A$2:A$265,costo!C$2:C$265)</f>
        <v>RD$1,355.69</v>
      </c>
      <c r="F65" s="26" t="str">
        <f t="shared" si="1"/>
        <v>1,355.69</v>
      </c>
      <c r="G65" s="34">
        <v>1355.69</v>
      </c>
      <c r="H65" s="36">
        <f t="shared" si="0"/>
        <v>14912.59</v>
      </c>
    </row>
    <row r="66" spans="1:8" x14ac:dyDescent="0.25">
      <c r="A66" s="38" t="s">
        <v>131</v>
      </c>
      <c r="B66" s="24" t="str">
        <f>LOOKUP(A66,GP!C$3:C$246,GP!B$3:B$246)</f>
        <v>SO00109</v>
      </c>
      <c r="C66" s="23" t="s">
        <v>132</v>
      </c>
      <c r="D66" s="42">
        <v>30</v>
      </c>
      <c r="E66" s="25" t="str">
        <f>LOOKUP(B66,costo!A$2:A$265,costo!C$2:C$265)</f>
        <v>RD$35.85</v>
      </c>
      <c r="F66" s="26" t="str">
        <f t="shared" si="1"/>
        <v>35.85</v>
      </c>
      <c r="G66" s="34">
        <v>35.85</v>
      </c>
      <c r="H66" s="36">
        <f t="shared" ref="H66:H124" si="2">+D66*G66</f>
        <v>1075.5</v>
      </c>
    </row>
    <row r="67" spans="1:8" x14ac:dyDescent="0.25">
      <c r="A67" s="38" t="s">
        <v>133</v>
      </c>
      <c r="B67" s="24" t="str">
        <f>LOOKUP(A67,GP!C$3:C$246,GP!B$3:B$246)</f>
        <v>SO00110</v>
      </c>
      <c r="C67" s="23" t="s">
        <v>134</v>
      </c>
      <c r="D67" s="42">
        <v>17</v>
      </c>
      <c r="E67" s="25" t="str">
        <f>LOOKUP(B67,costo!A$2:A$265,costo!C$2:C$265)</f>
        <v>RD$36.51</v>
      </c>
      <c r="F67" s="26" t="str">
        <f t="shared" ref="F67:F125" si="3">MID(E67,4,9)</f>
        <v>36.51</v>
      </c>
      <c r="G67" s="34">
        <v>36.51</v>
      </c>
      <c r="H67" s="36">
        <f t="shared" si="2"/>
        <v>620.66999999999996</v>
      </c>
    </row>
    <row r="68" spans="1:8" x14ac:dyDescent="0.25">
      <c r="A68" s="38" t="s">
        <v>135</v>
      </c>
      <c r="B68" s="24" t="str">
        <f>LOOKUP(A68,GP!C$3:C$246,GP!B$3:B$246)</f>
        <v>SO00113</v>
      </c>
      <c r="C68" s="23" t="s">
        <v>136</v>
      </c>
      <c r="D68" s="42">
        <v>68</v>
      </c>
      <c r="E68" s="25" t="str">
        <f>LOOKUP(B68,costo!A$2:A$265,costo!C$2:C$265)</f>
        <v>RD$12.54</v>
      </c>
      <c r="F68" s="26" t="str">
        <f t="shared" si="3"/>
        <v>12.54</v>
      </c>
      <c r="G68" s="34">
        <v>12.54</v>
      </c>
      <c r="H68" s="36">
        <f t="shared" si="2"/>
        <v>852.71999999999991</v>
      </c>
    </row>
    <row r="69" spans="1:8" x14ac:dyDescent="0.25">
      <c r="A69" s="38" t="s">
        <v>137</v>
      </c>
      <c r="B69" s="24" t="str">
        <f>LOOKUP(A69,GP!C$3:C$246,GP!B$3:B$246)</f>
        <v>SO00114</v>
      </c>
      <c r="C69" s="47" t="s">
        <v>1098</v>
      </c>
      <c r="D69" s="42">
        <v>3</v>
      </c>
      <c r="E69" s="25" t="str">
        <f>LOOKUP(B69,costo!A$2:A$265,costo!C$2:C$265)</f>
        <v>RD$97.99</v>
      </c>
      <c r="F69" s="26" t="str">
        <f t="shared" si="3"/>
        <v>97.99</v>
      </c>
      <c r="G69" s="34">
        <v>97.99</v>
      </c>
      <c r="H69" s="36">
        <f t="shared" si="2"/>
        <v>293.96999999999997</v>
      </c>
    </row>
    <row r="70" spans="1:8" x14ac:dyDescent="0.25">
      <c r="A70" s="38" t="s">
        <v>139</v>
      </c>
      <c r="B70" s="24" t="str">
        <f>LOOKUP(A70,GP!C$3:C$246,GP!B$3:B$246)</f>
        <v>SO00115</v>
      </c>
      <c r="C70" s="23" t="s">
        <v>140</v>
      </c>
      <c r="D70" s="42">
        <v>97</v>
      </c>
      <c r="E70" s="25" t="str">
        <f>LOOKUP(B70,costo!A$2:A$265,costo!C$2:C$265)</f>
        <v>RD$10.97</v>
      </c>
      <c r="F70" s="26" t="str">
        <f t="shared" si="3"/>
        <v>10.97</v>
      </c>
      <c r="G70" s="34">
        <v>10.97</v>
      </c>
      <c r="H70" s="36">
        <f t="shared" si="2"/>
        <v>1064.0900000000001</v>
      </c>
    </row>
    <row r="71" spans="1:8" x14ac:dyDescent="0.25">
      <c r="A71" s="38" t="s">
        <v>141</v>
      </c>
      <c r="B71" s="24" t="str">
        <f>LOOKUP(A71,GP!C$3:C$246,GP!B$3:B$246)</f>
        <v>SO00116</v>
      </c>
      <c r="C71" s="23" t="s">
        <v>142</v>
      </c>
      <c r="D71" s="42">
        <v>68</v>
      </c>
      <c r="E71" s="25" t="str">
        <f>LOOKUP(B71,costo!A$2:A$265,costo!C$2:C$265)</f>
        <v>RD$15.10</v>
      </c>
      <c r="F71" s="26" t="str">
        <f t="shared" si="3"/>
        <v>15.10</v>
      </c>
      <c r="G71" s="34">
        <v>15.1</v>
      </c>
      <c r="H71" s="36">
        <f t="shared" si="2"/>
        <v>1026.8</v>
      </c>
    </row>
    <row r="72" spans="1:8" x14ac:dyDescent="0.25">
      <c r="A72" s="38" t="s">
        <v>143</v>
      </c>
      <c r="B72" s="24" t="str">
        <f>LOOKUP(A72,GP!C$3:C$246,GP!B$3:B$246)</f>
        <v>SO00118</v>
      </c>
      <c r="C72" s="23" t="s">
        <v>144</v>
      </c>
      <c r="D72" s="42">
        <v>236</v>
      </c>
      <c r="E72" s="25" t="str">
        <f>LOOKUP(B72,costo!A$2:A$265,costo!C$2:C$265)</f>
        <v>RD$108.85</v>
      </c>
      <c r="F72" s="26" t="str">
        <f t="shared" si="3"/>
        <v>108.85</v>
      </c>
      <c r="G72" s="34">
        <v>108.85</v>
      </c>
      <c r="H72" s="36">
        <f t="shared" si="2"/>
        <v>25688.6</v>
      </c>
    </row>
    <row r="73" spans="1:8" x14ac:dyDescent="0.25">
      <c r="A73" s="38" t="s">
        <v>145</v>
      </c>
      <c r="B73" s="24" t="str">
        <f>LOOKUP(A73,GP!C$3:C$246,GP!B$3:B$246)</f>
        <v>SO00119</v>
      </c>
      <c r="C73" s="47" t="s">
        <v>1149</v>
      </c>
      <c r="D73" s="42">
        <v>23</v>
      </c>
      <c r="E73" s="25" t="str">
        <f>LOOKUP(B73,costo!A$2:A$265,costo!C$2:C$265)</f>
        <v>RD$2.49</v>
      </c>
      <c r="F73" s="26" t="str">
        <f t="shared" si="3"/>
        <v>2.49</v>
      </c>
      <c r="G73" s="34">
        <v>2.4900000000000002</v>
      </c>
      <c r="H73" s="36">
        <f t="shared" si="2"/>
        <v>57.27</v>
      </c>
    </row>
    <row r="74" spans="1:8" x14ac:dyDescent="0.25">
      <c r="A74" s="38" t="s">
        <v>149</v>
      </c>
      <c r="B74" s="24" t="str">
        <f>LOOKUP(A74,GP!C$3:C$246,GP!B$3:B$246)</f>
        <v>SO00121</v>
      </c>
      <c r="C74" s="23" t="s">
        <v>150</v>
      </c>
      <c r="D74" s="42">
        <v>24</v>
      </c>
      <c r="E74" s="25" t="str">
        <f>LOOKUP(B74,costo!A$2:A$265,costo!C$2:C$265)</f>
        <v>RD$6.49</v>
      </c>
      <c r="F74" s="26" t="str">
        <f t="shared" si="3"/>
        <v>6.49</v>
      </c>
      <c r="G74" s="34">
        <v>6.49</v>
      </c>
      <c r="H74" s="36">
        <f t="shared" si="2"/>
        <v>155.76</v>
      </c>
    </row>
    <row r="75" spans="1:8" x14ac:dyDescent="0.25">
      <c r="A75" s="38" t="s">
        <v>151</v>
      </c>
      <c r="B75" s="24" t="str">
        <f>LOOKUP(A75,GP!C$3:C$246,GP!B$3:B$246)</f>
        <v>SO00122</v>
      </c>
      <c r="C75" s="23" t="s">
        <v>1148</v>
      </c>
      <c r="D75" s="42">
        <v>2</v>
      </c>
      <c r="E75" s="25" t="str">
        <f>LOOKUP(B75,costo!A$2:A$265,costo!C$2:C$265)</f>
        <v>RD$11.05</v>
      </c>
      <c r="F75" s="26" t="str">
        <f t="shared" si="3"/>
        <v>11.05</v>
      </c>
      <c r="G75" s="34">
        <v>11.05</v>
      </c>
      <c r="H75" s="36">
        <f t="shared" si="2"/>
        <v>22.1</v>
      </c>
    </row>
    <row r="76" spans="1:8" x14ac:dyDescent="0.25">
      <c r="A76" s="38" t="s">
        <v>153</v>
      </c>
      <c r="B76" s="24" t="str">
        <f>LOOKUP(A76,GP!C$3:C$246,GP!B$3:B$246)</f>
        <v>SO00123</v>
      </c>
      <c r="C76" s="23" t="s">
        <v>1147</v>
      </c>
      <c r="D76" s="42">
        <v>8</v>
      </c>
      <c r="E76" s="25" t="str">
        <f>LOOKUP(B76,costo!A$2:A$265,costo!C$2:C$265)</f>
        <v>RD$8.12</v>
      </c>
      <c r="F76" s="26" t="str">
        <f t="shared" si="3"/>
        <v>8.12</v>
      </c>
      <c r="G76" s="34">
        <v>8.1199999999999992</v>
      </c>
      <c r="H76" s="36">
        <f t="shared" si="2"/>
        <v>64.959999999999994</v>
      </c>
    </row>
    <row r="77" spans="1:8" x14ac:dyDescent="0.25">
      <c r="A77" s="38" t="s">
        <v>155</v>
      </c>
      <c r="B77" s="24" t="str">
        <f>LOOKUP(A77,GP!C$3:C$246,GP!B$3:B$246)</f>
        <v>SO00124</v>
      </c>
      <c r="C77" s="23" t="s">
        <v>1146</v>
      </c>
      <c r="D77" s="42">
        <v>33</v>
      </c>
      <c r="E77" s="25" t="str">
        <f>LOOKUP(B77,costo!A$2:A$265,costo!C$2:C$265)</f>
        <v>RD$8.79</v>
      </c>
      <c r="F77" s="26" t="str">
        <f t="shared" si="3"/>
        <v>8.79</v>
      </c>
      <c r="G77" s="34">
        <v>8.7899999999999991</v>
      </c>
      <c r="H77" s="36">
        <f t="shared" si="2"/>
        <v>290.07</v>
      </c>
    </row>
    <row r="78" spans="1:8" x14ac:dyDescent="0.25">
      <c r="A78" s="38" t="s">
        <v>157</v>
      </c>
      <c r="B78" s="24" t="str">
        <f>LOOKUP(A78,GP!C$3:C$246,GP!B$3:B$246)</f>
        <v>SO00126</v>
      </c>
      <c r="C78" s="23" t="s">
        <v>158</v>
      </c>
      <c r="D78" s="42">
        <v>6</v>
      </c>
      <c r="E78" s="25" t="str">
        <f>LOOKUP(B78,costo!A$2:A$265,costo!C$2:C$265)</f>
        <v>RD$162.33</v>
      </c>
      <c r="F78" s="26" t="str">
        <f t="shared" si="3"/>
        <v>162.33</v>
      </c>
      <c r="G78" s="34">
        <v>162.33000000000001</v>
      </c>
      <c r="H78" s="36">
        <f t="shared" si="2"/>
        <v>973.98</v>
      </c>
    </row>
    <row r="79" spans="1:8" x14ac:dyDescent="0.25">
      <c r="A79" s="38" t="s">
        <v>159</v>
      </c>
      <c r="B79" s="24" t="str">
        <f>LOOKUP(A79,GP!C$3:C$246,GP!B$3:B$246)</f>
        <v>SO00127</v>
      </c>
      <c r="C79" s="23" t="s">
        <v>160</v>
      </c>
      <c r="D79" s="42">
        <v>15</v>
      </c>
      <c r="E79" s="25" t="str">
        <f>LOOKUP(B79,costo!A$2:A$265,costo!C$2:C$265)</f>
        <v>RD$11.90</v>
      </c>
      <c r="F79" s="26" t="str">
        <f t="shared" si="3"/>
        <v>11.90</v>
      </c>
      <c r="G79" s="34">
        <v>11.9</v>
      </c>
      <c r="H79" s="36">
        <f t="shared" si="2"/>
        <v>178.5</v>
      </c>
    </row>
    <row r="80" spans="1:8" x14ac:dyDescent="0.25">
      <c r="A80" s="38" t="s">
        <v>161</v>
      </c>
      <c r="B80" s="24" t="str">
        <f>LOOKUP(A80,GP!C$3:C$246,GP!B$3:B$246)</f>
        <v>SO00128</v>
      </c>
      <c r="C80" s="23" t="s">
        <v>162</v>
      </c>
      <c r="D80" s="42">
        <v>2</v>
      </c>
      <c r="E80" s="25" t="str">
        <f>LOOKUP(B80,costo!A$2:A$265,costo!C$2:C$265)</f>
        <v>RD$65.07</v>
      </c>
      <c r="F80" s="26" t="str">
        <f t="shared" si="3"/>
        <v>65.07</v>
      </c>
      <c r="G80" s="34">
        <v>65.069999999999993</v>
      </c>
      <c r="H80" s="36">
        <f t="shared" si="2"/>
        <v>130.13999999999999</v>
      </c>
    </row>
    <row r="81" spans="1:8" x14ac:dyDescent="0.25">
      <c r="A81" s="38" t="s">
        <v>163</v>
      </c>
      <c r="B81" s="24" t="str">
        <f>LOOKUP(A81,GP!C$3:C$246,GP!B$3:B$246)</f>
        <v>SO00129</v>
      </c>
      <c r="C81" s="23" t="s">
        <v>1145</v>
      </c>
      <c r="D81" s="42">
        <v>16</v>
      </c>
      <c r="E81" s="25" t="str">
        <f>LOOKUP(B81,costo!A$2:A$265,costo!C$2:C$265)</f>
        <v>RD$13.87</v>
      </c>
      <c r="F81" s="26" t="str">
        <f t="shared" si="3"/>
        <v>13.87</v>
      </c>
      <c r="G81" s="34">
        <v>13.87</v>
      </c>
      <c r="H81" s="36">
        <f t="shared" si="2"/>
        <v>221.92</v>
      </c>
    </row>
    <row r="82" spans="1:8" x14ac:dyDescent="0.25">
      <c r="A82" s="38" t="s">
        <v>167</v>
      </c>
      <c r="B82" s="24" t="str">
        <f>LOOKUP(A82,GP!C$3:C$246,GP!B$3:B$246)</f>
        <v>SO00137</v>
      </c>
      <c r="C82" s="23" t="s">
        <v>1140</v>
      </c>
      <c r="D82" s="42">
        <v>1198</v>
      </c>
      <c r="E82" s="25" t="str">
        <f>LOOKUP(B82,costo!A$2:A$265,costo!C$2:C$265)</f>
        <v>RD$5.77</v>
      </c>
      <c r="F82" s="26" t="str">
        <f t="shared" si="3"/>
        <v>5.77</v>
      </c>
      <c r="G82" s="34">
        <v>5.77</v>
      </c>
      <c r="H82" s="36">
        <f t="shared" si="2"/>
        <v>6912.4599999999991</v>
      </c>
    </row>
    <row r="83" spans="1:8" x14ac:dyDescent="0.25">
      <c r="A83" s="38" t="s">
        <v>169</v>
      </c>
      <c r="B83" s="24" t="str">
        <f>LOOKUP(A83,GP!C$3:C$246,GP!B$3:B$246)</f>
        <v>SO00133</v>
      </c>
      <c r="C83" s="23" t="s">
        <v>1142</v>
      </c>
      <c r="D83" s="42">
        <v>1065</v>
      </c>
      <c r="E83" s="25" t="str">
        <f>LOOKUP(B83,costo!A$2:A$265,costo!C$2:C$265)</f>
        <v>RD$6.50</v>
      </c>
      <c r="F83" s="26" t="str">
        <f t="shared" si="3"/>
        <v>6.50</v>
      </c>
      <c r="G83" s="34">
        <v>6.5</v>
      </c>
      <c r="H83" s="36">
        <f t="shared" si="2"/>
        <v>6922.5</v>
      </c>
    </row>
    <row r="84" spans="1:8" x14ac:dyDescent="0.25">
      <c r="A84" s="38" t="s">
        <v>171</v>
      </c>
      <c r="B84" s="24" t="str">
        <f>LOOKUP(A84,GP!C$3:C$246,GP!B$3:B$246)</f>
        <v>SO00135</v>
      </c>
      <c r="C84" s="23" t="s">
        <v>1141</v>
      </c>
      <c r="D84" s="42">
        <v>393</v>
      </c>
      <c r="E84" s="25" t="str">
        <f>LOOKUP(B84,costo!A$2:A$265,costo!C$2:C$265)</f>
        <v>RD$6.70</v>
      </c>
      <c r="F84" s="26" t="str">
        <f t="shared" si="3"/>
        <v>6.70</v>
      </c>
      <c r="G84" s="34">
        <v>6.7</v>
      </c>
      <c r="H84" s="36">
        <f t="shared" si="2"/>
        <v>2633.1</v>
      </c>
    </row>
    <row r="85" spans="1:8" x14ac:dyDescent="0.25">
      <c r="A85" s="38" t="s">
        <v>173</v>
      </c>
      <c r="B85" s="24" t="str">
        <f>LOOKUP(A85,GP!C$3:C$246,GP!B$3:B$246)</f>
        <v>SO00138</v>
      </c>
      <c r="C85" s="23" t="s">
        <v>1143</v>
      </c>
      <c r="D85" s="42">
        <v>2321</v>
      </c>
      <c r="E85" s="25" t="str">
        <f>LOOKUP(B85,costo!A$2:A$265,costo!C$2:C$265)</f>
        <v>RD$2.49</v>
      </c>
      <c r="F85" s="26" t="str">
        <f t="shared" si="3"/>
        <v>2.49</v>
      </c>
      <c r="G85" s="34">
        <v>2.4900000000000002</v>
      </c>
      <c r="H85" s="36">
        <f t="shared" si="2"/>
        <v>5779.2900000000009</v>
      </c>
    </row>
    <row r="86" spans="1:8" x14ac:dyDescent="0.25">
      <c r="A86" s="38" t="s">
        <v>175</v>
      </c>
      <c r="B86" s="24" t="str">
        <f>LOOKUP(A86,GP!C$3:C$246,GP!B$3:B$246)</f>
        <v>SO00139</v>
      </c>
      <c r="C86" s="23" t="s">
        <v>1144</v>
      </c>
      <c r="D86" s="42">
        <v>2</v>
      </c>
      <c r="E86" s="25" t="str">
        <f>LOOKUP(B86,costo!A$2:A$265,costo!C$2:C$265)</f>
        <v>RD$37.93</v>
      </c>
      <c r="F86" s="26" t="str">
        <f t="shared" si="3"/>
        <v>37.93</v>
      </c>
      <c r="G86" s="34">
        <v>37.93</v>
      </c>
      <c r="H86" s="36">
        <f t="shared" si="2"/>
        <v>75.86</v>
      </c>
    </row>
    <row r="87" spans="1:8" x14ac:dyDescent="0.25">
      <c r="A87" s="38" t="s">
        <v>177</v>
      </c>
      <c r="B87" s="24" t="str">
        <f>LOOKUP(A87,GP!C$3:C$246,GP!B$3:B$246)</f>
        <v>SO00141</v>
      </c>
      <c r="C87" s="23" t="s">
        <v>178</v>
      </c>
      <c r="D87" s="42">
        <v>37</v>
      </c>
      <c r="E87" s="25" t="str">
        <f>LOOKUP(B87,costo!A$2:A$265,costo!C$2:C$265)</f>
        <v>RD$46.43</v>
      </c>
      <c r="F87" s="26" t="str">
        <f t="shared" si="3"/>
        <v>46.43</v>
      </c>
      <c r="G87" s="34">
        <v>46.43</v>
      </c>
      <c r="H87" s="36">
        <f t="shared" si="2"/>
        <v>1717.91</v>
      </c>
    </row>
    <row r="88" spans="1:8" x14ac:dyDescent="0.25">
      <c r="A88" s="38" t="s">
        <v>179</v>
      </c>
      <c r="B88" s="24" t="str">
        <f>LOOKUP(A88,GP!C$3:C$246,GP!B$3:B$246)</f>
        <v>SO00144</v>
      </c>
      <c r="C88" s="23" t="s">
        <v>1139</v>
      </c>
      <c r="D88" s="42">
        <v>16</v>
      </c>
      <c r="E88" s="25" t="str">
        <f>LOOKUP(B88,costo!A$2:A$265,costo!C$2:C$265)</f>
        <v>RD$26.66</v>
      </c>
      <c r="F88" s="26" t="str">
        <f t="shared" si="3"/>
        <v>26.66</v>
      </c>
      <c r="G88" s="34">
        <v>26.66</v>
      </c>
      <c r="H88" s="36">
        <f t="shared" si="2"/>
        <v>426.56</v>
      </c>
    </row>
    <row r="89" spans="1:8" x14ac:dyDescent="0.25">
      <c r="A89" s="38" t="s">
        <v>181</v>
      </c>
      <c r="B89" s="24" t="str">
        <f>LOOKUP(A89,GP!C$3:C$246,GP!B$3:B$246)</f>
        <v>SO00151</v>
      </c>
      <c r="C89" s="47" t="s">
        <v>1099</v>
      </c>
      <c r="D89" s="42">
        <v>15</v>
      </c>
      <c r="E89" s="25" t="str">
        <f>LOOKUP(B89,costo!A$2:A$265,costo!C$2:C$265)</f>
        <v>RD$3,343.63</v>
      </c>
      <c r="F89" s="26" t="str">
        <f t="shared" si="3"/>
        <v>3,343.63</v>
      </c>
      <c r="G89" s="34">
        <v>3343.63</v>
      </c>
      <c r="H89" s="36">
        <f t="shared" si="2"/>
        <v>50154.450000000004</v>
      </c>
    </row>
    <row r="90" spans="1:8" x14ac:dyDescent="0.25">
      <c r="A90" s="38" t="s">
        <v>183</v>
      </c>
      <c r="B90" s="24" t="str">
        <f>LOOKUP(A90,GP!C$3:C$246,GP!B$3:B$246)</f>
        <v>SO00161</v>
      </c>
      <c r="C90" s="47" t="s">
        <v>1100</v>
      </c>
      <c r="D90" s="42">
        <v>3</v>
      </c>
      <c r="E90" s="25" t="str">
        <f>LOOKUP(B90,costo!A$2:A$265,costo!C$2:C$265)</f>
        <v>RD$7,449.03</v>
      </c>
      <c r="F90" s="26" t="str">
        <f t="shared" si="3"/>
        <v>7,449.03</v>
      </c>
      <c r="G90" s="34">
        <v>7449.03</v>
      </c>
      <c r="H90" s="36">
        <f t="shared" si="2"/>
        <v>22347.09</v>
      </c>
    </row>
    <row r="91" spans="1:8" x14ac:dyDescent="0.25">
      <c r="A91" s="38" t="s">
        <v>185</v>
      </c>
      <c r="B91" s="24" t="str">
        <f>LOOKUP(A91,GP!C$3:C$246,GP!B$3:B$246)</f>
        <v>SO00160</v>
      </c>
      <c r="C91" s="47" t="s">
        <v>1101</v>
      </c>
      <c r="D91" s="42">
        <v>3</v>
      </c>
      <c r="E91" s="25" t="str">
        <f>LOOKUP(B91,costo!A$2:A$265,costo!C$2:C$265)</f>
        <v>RD$11,095.64</v>
      </c>
      <c r="F91" s="26" t="str">
        <f t="shared" si="3"/>
        <v>11,095.64</v>
      </c>
      <c r="G91" s="34">
        <v>11095.64</v>
      </c>
      <c r="H91" s="36">
        <f t="shared" si="2"/>
        <v>33286.92</v>
      </c>
    </row>
    <row r="92" spans="1:8" x14ac:dyDescent="0.25">
      <c r="A92" s="38" t="s">
        <v>187</v>
      </c>
      <c r="B92" s="24" t="str">
        <f>LOOKUP(A92,GP!C$3:C$246,GP!B$3:B$246)</f>
        <v>SO00159</v>
      </c>
      <c r="C92" s="47" t="s">
        <v>1102</v>
      </c>
      <c r="D92" s="42">
        <v>3</v>
      </c>
      <c r="E92" s="25" t="str">
        <f>LOOKUP(B92,costo!A$2:A$265,costo!C$2:C$265)</f>
        <v>RD$11,044.62</v>
      </c>
      <c r="F92" s="26" t="str">
        <f t="shared" si="3"/>
        <v>11,044.62</v>
      </c>
      <c r="G92" s="34">
        <v>11044.62</v>
      </c>
      <c r="H92" s="36">
        <f t="shared" si="2"/>
        <v>33133.86</v>
      </c>
    </row>
    <row r="93" spans="1:8" x14ac:dyDescent="0.25">
      <c r="A93" s="38" t="s">
        <v>189</v>
      </c>
      <c r="B93" s="24" t="str">
        <f>LOOKUP(A93,GP!C$3:C$246,GP!B$3:B$246)</f>
        <v>SO00158</v>
      </c>
      <c r="C93" s="47" t="s">
        <v>1103</v>
      </c>
      <c r="D93" s="42">
        <v>3</v>
      </c>
      <c r="E93" s="25" t="str">
        <f>LOOKUP(B93,costo!A$2:A$265,costo!C$2:C$265)</f>
        <v>RD$10,956.46</v>
      </c>
      <c r="F93" s="26" t="str">
        <f t="shared" si="3"/>
        <v>10,956.46</v>
      </c>
      <c r="G93" s="34">
        <v>10956.46</v>
      </c>
      <c r="H93" s="36">
        <f t="shared" si="2"/>
        <v>32869.379999999997</v>
      </c>
    </row>
    <row r="94" spans="1:8" x14ac:dyDescent="0.25">
      <c r="A94" s="38" t="s">
        <v>191</v>
      </c>
      <c r="B94" s="24" t="str">
        <f>LOOKUP(A94,GP!C$3:C$246,GP!B$3:B$246)</f>
        <v>SO00153</v>
      </c>
      <c r="C94" s="47" t="s">
        <v>1104</v>
      </c>
      <c r="D94" s="42">
        <v>2</v>
      </c>
      <c r="E94" s="25" t="str">
        <f>LOOKUP(B94,costo!A$2:A$265,costo!C$2:C$265)</f>
        <v>RD$2,436.00</v>
      </c>
      <c r="F94" s="26" t="str">
        <f t="shared" si="3"/>
        <v>2,436.00</v>
      </c>
      <c r="G94" s="34">
        <v>2436</v>
      </c>
      <c r="H94" s="36">
        <f t="shared" si="2"/>
        <v>4872</v>
      </c>
    </row>
    <row r="95" spans="1:8" x14ac:dyDescent="0.25">
      <c r="A95" s="38" t="s">
        <v>193</v>
      </c>
      <c r="B95" s="24" t="str">
        <f>LOOKUP(A95,GP!C$3:C$246,GP!B$3:B$246)</f>
        <v>SO00168</v>
      </c>
      <c r="C95" s="23" t="s">
        <v>194</v>
      </c>
      <c r="D95" s="42">
        <v>46</v>
      </c>
      <c r="E95" s="25" t="str">
        <f>LOOKUP(B95,costo!A$2:A$265,costo!C$2:C$265)</f>
        <v>RD$88.15</v>
      </c>
      <c r="F95" s="26" t="str">
        <f t="shared" si="3"/>
        <v>88.15</v>
      </c>
      <c r="G95" s="34">
        <v>88.15</v>
      </c>
      <c r="H95" s="36">
        <f t="shared" si="2"/>
        <v>4054.9</v>
      </c>
    </row>
    <row r="96" spans="1:8" x14ac:dyDescent="0.25">
      <c r="A96" s="38" t="s">
        <v>195</v>
      </c>
      <c r="B96" s="24" t="str">
        <f>LOOKUP(A96,GP!C$3:C$246,GP!B$3:B$246)</f>
        <v>SO00032</v>
      </c>
      <c r="C96" s="23" t="s">
        <v>1137</v>
      </c>
      <c r="D96" s="42">
        <v>37</v>
      </c>
      <c r="E96" s="25" t="str">
        <f>LOOKUP(B96,costo!A$2:A$265,costo!C$2:C$265)</f>
        <v>RD$1,570.91</v>
      </c>
      <c r="F96" s="26" t="str">
        <f t="shared" si="3"/>
        <v>1,570.91</v>
      </c>
      <c r="G96" s="34">
        <v>1570.91</v>
      </c>
      <c r="H96" s="36">
        <f t="shared" si="2"/>
        <v>58123.670000000006</v>
      </c>
    </row>
    <row r="97" spans="1:8" x14ac:dyDescent="0.25">
      <c r="A97" s="38" t="s">
        <v>197</v>
      </c>
      <c r="B97" s="24" t="str">
        <f>LOOKUP(A97,GP!C$3:C$246,GP!B$3:B$246)</f>
        <v>SO00033</v>
      </c>
      <c r="C97" s="23" t="s">
        <v>1138</v>
      </c>
      <c r="D97" s="42">
        <v>34</v>
      </c>
      <c r="E97" s="25" t="str">
        <f>LOOKUP(B97,costo!A$2:A$265,costo!C$2:C$265)</f>
        <v>RD$1,512.58</v>
      </c>
      <c r="F97" s="26" t="str">
        <f t="shared" si="3"/>
        <v>1,512.58</v>
      </c>
      <c r="G97" s="34">
        <v>1512.58</v>
      </c>
      <c r="H97" s="36">
        <f t="shared" si="2"/>
        <v>51427.72</v>
      </c>
    </row>
    <row r="98" spans="1:8" x14ac:dyDescent="0.25">
      <c r="A98" s="38" t="s">
        <v>201</v>
      </c>
      <c r="B98" s="24" t="str">
        <f>LOOKUP(A98,GP!C$3:C$246,GP!B$3:B$246)</f>
        <v>SO00166</v>
      </c>
      <c r="C98" s="47" t="s">
        <v>1105</v>
      </c>
      <c r="D98" s="42">
        <v>9</v>
      </c>
      <c r="E98" s="25" t="str">
        <f>LOOKUP(B98,costo!A$2:A$265,costo!C$2:C$265)</f>
        <v>RD$3,331.30</v>
      </c>
      <c r="F98" s="26" t="str">
        <f t="shared" si="3"/>
        <v>3,331.30</v>
      </c>
      <c r="G98" s="34">
        <v>3331.3</v>
      </c>
      <c r="H98" s="36">
        <f t="shared" si="2"/>
        <v>29981.7</v>
      </c>
    </row>
    <row r="99" spans="1:8" x14ac:dyDescent="0.25">
      <c r="A99" s="38" t="s">
        <v>203</v>
      </c>
      <c r="B99" s="24" t="str">
        <f>LOOKUP(A99,GP!C$3:C$246,GP!B$3:B$246)</f>
        <v>SO00165</v>
      </c>
      <c r="C99" s="47" t="s">
        <v>1106</v>
      </c>
      <c r="D99" s="42">
        <v>5</v>
      </c>
      <c r="E99" s="25" t="str">
        <f>LOOKUP(B99,costo!A$2:A$265,costo!C$2:C$265)</f>
        <v>RD$5,740.07</v>
      </c>
      <c r="F99" s="26" t="str">
        <f t="shared" si="3"/>
        <v>5,740.07</v>
      </c>
      <c r="G99" s="34">
        <v>5740.07</v>
      </c>
      <c r="H99" s="36">
        <f t="shared" si="2"/>
        <v>28700.35</v>
      </c>
    </row>
    <row r="100" spans="1:8" x14ac:dyDescent="0.25">
      <c r="A100" s="38" t="s">
        <v>205</v>
      </c>
      <c r="B100" s="24" t="str">
        <f>LOOKUP(A100,GP!C$3:C$246,GP!B$3:B$246)</f>
        <v>SO00030</v>
      </c>
      <c r="C100" s="23" t="s">
        <v>206</v>
      </c>
      <c r="D100" s="42">
        <v>30</v>
      </c>
      <c r="E100" s="25" t="str">
        <f>LOOKUP(B100,costo!A$2:A$265,costo!C$2:C$265)</f>
        <v>RD$1,475.15</v>
      </c>
      <c r="F100" s="26" t="str">
        <f t="shared" si="3"/>
        <v>1,475.15</v>
      </c>
      <c r="G100" s="34">
        <v>1475.15</v>
      </c>
      <c r="H100" s="36">
        <f t="shared" si="2"/>
        <v>44254.5</v>
      </c>
    </row>
    <row r="101" spans="1:8" x14ac:dyDescent="0.25">
      <c r="A101" s="38" t="s">
        <v>207</v>
      </c>
      <c r="B101" s="24" t="str">
        <f>LOOKUP(A101,GP!C$3:C$246,GP!B$3:B$246)</f>
        <v>SO00031</v>
      </c>
      <c r="C101" s="23" t="s">
        <v>208</v>
      </c>
      <c r="D101" s="42">
        <v>31</v>
      </c>
      <c r="E101" s="25" t="str">
        <f>LOOKUP(B101,costo!A$2:A$265,costo!C$2:C$265)</f>
        <v>RD$1,642.51</v>
      </c>
      <c r="F101" s="26" t="str">
        <f t="shared" si="3"/>
        <v>1,642.51</v>
      </c>
      <c r="G101" s="34">
        <v>1642.51</v>
      </c>
      <c r="H101" s="36">
        <f t="shared" si="2"/>
        <v>50917.81</v>
      </c>
    </row>
    <row r="102" spans="1:8" x14ac:dyDescent="0.25">
      <c r="A102" s="38" t="s">
        <v>209</v>
      </c>
      <c r="B102" s="24" t="str">
        <f>LOOKUP(A102,GP!C$3:C$246,GP!B$3:B$246)</f>
        <v>SO00142</v>
      </c>
      <c r="C102" s="23" t="s">
        <v>210</v>
      </c>
      <c r="D102" s="42">
        <v>11</v>
      </c>
      <c r="E102" s="25" t="str">
        <f>LOOKUP(B102,costo!A$2:A$265,costo!C$2:C$265)</f>
        <v>RD$121.03</v>
      </c>
      <c r="F102" s="26" t="str">
        <f t="shared" si="3"/>
        <v>121.03</v>
      </c>
      <c r="G102" s="34">
        <v>121.03</v>
      </c>
      <c r="H102" s="36">
        <f t="shared" si="2"/>
        <v>1331.33</v>
      </c>
    </row>
    <row r="103" spans="1:8" x14ac:dyDescent="0.25">
      <c r="A103" s="38" t="s">
        <v>211</v>
      </c>
      <c r="B103" s="24" t="str">
        <f>LOOKUP(A103,GP!C$3:C$246,GP!B$3:B$246)</f>
        <v>SO00100</v>
      </c>
      <c r="C103" s="23" t="s">
        <v>212</v>
      </c>
      <c r="D103" s="42">
        <v>4</v>
      </c>
      <c r="E103" s="25" t="str">
        <f>LOOKUP(B103,costo!A$2:A$265,costo!C$2:C$265)</f>
        <v>RD$179.80</v>
      </c>
      <c r="F103" s="26" t="str">
        <f t="shared" si="3"/>
        <v>179.80</v>
      </c>
      <c r="G103" s="34">
        <v>179.8</v>
      </c>
      <c r="H103" s="36">
        <f t="shared" si="2"/>
        <v>719.2</v>
      </c>
    </row>
    <row r="104" spans="1:8" x14ac:dyDescent="0.25">
      <c r="A104" s="38" t="s">
        <v>213</v>
      </c>
      <c r="B104" s="24" t="str">
        <f>LOOKUP(A104,GP!C$3:C$246,GP!B$3:B$246)</f>
        <v>SO00051</v>
      </c>
      <c r="C104" s="23" t="s">
        <v>214</v>
      </c>
      <c r="D104" s="42">
        <v>8</v>
      </c>
      <c r="E104" s="25" t="str">
        <f>LOOKUP(B104,costo!A$2:A$265,costo!C$2:C$265)</f>
        <v>RD$17.76</v>
      </c>
      <c r="F104" s="26" t="str">
        <f t="shared" si="3"/>
        <v>17.76</v>
      </c>
      <c r="G104" s="34">
        <v>17.760000000000002</v>
      </c>
      <c r="H104" s="36">
        <f t="shared" si="2"/>
        <v>142.08000000000001</v>
      </c>
    </row>
    <row r="105" spans="1:8" x14ac:dyDescent="0.25">
      <c r="A105" s="38" t="s">
        <v>215</v>
      </c>
      <c r="B105" s="24" t="str">
        <f>LOOKUP(A105,GP!C$3:C$246,GP!B$3:B$246)</f>
        <v>SO00050</v>
      </c>
      <c r="C105" s="47" t="s">
        <v>1107</v>
      </c>
      <c r="D105" s="42">
        <v>7</v>
      </c>
      <c r="E105" s="25" t="str">
        <f>LOOKUP(B105,costo!A$2:A$265,costo!C$2:C$265)</f>
        <v>RD$8.01</v>
      </c>
      <c r="F105" s="26" t="str">
        <f t="shared" si="3"/>
        <v>8.01</v>
      </c>
      <c r="G105" s="34">
        <v>8.01</v>
      </c>
      <c r="H105" s="36">
        <f t="shared" si="2"/>
        <v>56.07</v>
      </c>
    </row>
    <row r="106" spans="1:8" x14ac:dyDescent="0.25">
      <c r="A106" s="38" t="s">
        <v>217</v>
      </c>
      <c r="B106" s="24" t="str">
        <f>LOOKUP(A106,GP!C$3:C$246,GP!B$3:B$246)</f>
        <v>SO00112</v>
      </c>
      <c r="C106" s="23" t="s">
        <v>218</v>
      </c>
      <c r="D106" s="42">
        <v>5</v>
      </c>
      <c r="E106" s="25" t="str">
        <f>LOOKUP(B106,costo!A$2:A$265,costo!C$2:C$265)</f>
        <v>RD$846.60</v>
      </c>
      <c r="F106" s="26" t="str">
        <f t="shared" si="3"/>
        <v>846.60</v>
      </c>
      <c r="G106" s="34">
        <v>846.6</v>
      </c>
      <c r="H106" s="36">
        <f t="shared" si="2"/>
        <v>4233</v>
      </c>
    </row>
    <row r="107" spans="1:8" x14ac:dyDescent="0.25">
      <c r="A107" s="38" t="s">
        <v>219</v>
      </c>
      <c r="B107" s="24" t="str">
        <f>LOOKUP(A107,GP!C$3:C$246,GP!B$3:B$246)</f>
        <v>SO00162</v>
      </c>
      <c r="C107" s="47" t="s">
        <v>1108</v>
      </c>
      <c r="D107" s="42">
        <v>10</v>
      </c>
      <c r="E107" s="25" t="str">
        <f>LOOKUP(B107,costo!A$2:A$265,costo!C$2:C$265)</f>
        <v>RD$6,533.82</v>
      </c>
      <c r="F107" s="26" t="str">
        <f t="shared" si="3"/>
        <v>6,533.82</v>
      </c>
      <c r="G107" s="34">
        <v>6533.82</v>
      </c>
      <c r="H107" s="36">
        <f t="shared" si="2"/>
        <v>65338.2</v>
      </c>
    </row>
    <row r="108" spans="1:8" x14ac:dyDescent="0.25">
      <c r="A108" s="38" t="s">
        <v>221</v>
      </c>
      <c r="B108" s="24" t="str">
        <f>LOOKUP(A108,GP!C$3:C$246,GP!B$3:B$246)</f>
        <v>SO00143</v>
      </c>
      <c r="C108" s="47" t="s">
        <v>1109</v>
      </c>
      <c r="D108" s="42">
        <v>5</v>
      </c>
      <c r="E108" s="25" t="str">
        <f>LOOKUP(B108,costo!A$2:A$265,costo!C$2:C$265)</f>
        <v>RD$45.00</v>
      </c>
      <c r="F108" s="26" t="str">
        <f t="shared" si="3"/>
        <v>45.00</v>
      </c>
      <c r="G108" s="34">
        <v>45</v>
      </c>
      <c r="H108" s="36">
        <f t="shared" si="2"/>
        <v>225</v>
      </c>
    </row>
    <row r="109" spans="1:8" x14ac:dyDescent="0.25">
      <c r="A109" s="38" t="s">
        <v>223</v>
      </c>
      <c r="B109" s="24" t="str">
        <f>LOOKUP(A109,GP!C$3:C$246,GP!B$3:B$246)</f>
        <v>SO00047</v>
      </c>
      <c r="C109" s="48" t="s">
        <v>1154</v>
      </c>
      <c r="D109" s="42">
        <v>10</v>
      </c>
      <c r="E109" s="25" t="str">
        <f>LOOKUP(B109,costo!A$2:A$265,costo!C$2:C$265)</f>
        <v>RD$28.87</v>
      </c>
      <c r="F109" s="26" t="str">
        <f t="shared" si="3"/>
        <v>28.87</v>
      </c>
      <c r="G109" s="34">
        <v>28.87</v>
      </c>
      <c r="H109" s="36">
        <f t="shared" si="2"/>
        <v>288.7</v>
      </c>
    </row>
    <row r="110" spans="1:8" x14ac:dyDescent="0.25">
      <c r="A110" s="38" t="s">
        <v>225</v>
      </c>
      <c r="B110" s="24" t="str">
        <f>LOOKUP(A110,GP!C$3:C$246,GP!B$3:B$246)</f>
        <v>SO00028</v>
      </c>
      <c r="C110" s="23" t="s">
        <v>226</v>
      </c>
      <c r="D110" s="42">
        <v>8</v>
      </c>
      <c r="E110" s="25" t="str">
        <f>LOOKUP(B110,costo!A$2:A$265,costo!C$2:C$265)</f>
        <v>RD$1,218.94</v>
      </c>
      <c r="F110" s="26" t="str">
        <f t="shared" si="3"/>
        <v>1,218.94</v>
      </c>
      <c r="G110" s="34">
        <v>1218.94</v>
      </c>
      <c r="H110" s="36">
        <f t="shared" si="2"/>
        <v>9751.52</v>
      </c>
    </row>
    <row r="111" spans="1:8" x14ac:dyDescent="0.25">
      <c r="A111" s="38" t="s">
        <v>227</v>
      </c>
      <c r="B111" s="24" t="str">
        <f>LOOKUP(A111,GP!C$3:C$246,GP!B$3:B$246)</f>
        <v>SO00029</v>
      </c>
      <c r="C111" s="23" t="s">
        <v>228</v>
      </c>
      <c r="D111" s="42">
        <v>8</v>
      </c>
      <c r="E111" s="25" t="str">
        <f>LOOKUP(B111,costo!A$2:A$265,costo!C$2:C$265)</f>
        <v>RD$1,433.70</v>
      </c>
      <c r="F111" s="26" t="str">
        <f t="shared" si="3"/>
        <v>1,433.70</v>
      </c>
      <c r="G111" s="34">
        <v>1433.7</v>
      </c>
      <c r="H111" s="36">
        <f t="shared" si="2"/>
        <v>11469.6</v>
      </c>
    </row>
    <row r="112" spans="1:8" x14ac:dyDescent="0.25">
      <c r="A112" s="38" t="s">
        <v>229</v>
      </c>
      <c r="B112" s="24" t="str">
        <f>LOOKUP(A112,GP!C$3:C$246,GP!B$3:B$246)</f>
        <v>SO00055</v>
      </c>
      <c r="C112" s="23" t="s">
        <v>1155</v>
      </c>
      <c r="D112" s="42">
        <v>8</v>
      </c>
      <c r="E112" s="25" t="str">
        <f>LOOKUP(B112,costo!A$2:A$265,costo!C$2:C$265)</f>
        <v>RD$8,452.21</v>
      </c>
      <c r="F112" s="26" t="str">
        <f t="shared" si="3"/>
        <v>8,452.21</v>
      </c>
      <c r="G112" s="34">
        <v>8452.2099999999991</v>
      </c>
      <c r="H112" s="36">
        <f t="shared" si="2"/>
        <v>67617.679999999993</v>
      </c>
    </row>
    <row r="113" spans="1:8" x14ac:dyDescent="0.25">
      <c r="A113" s="38" t="s">
        <v>233</v>
      </c>
      <c r="B113" s="24" t="str">
        <f>LOOKUP(A113,GP!C$3:C$246,GP!B$3:B$246)</f>
        <v>AB00002</v>
      </c>
      <c r="C113" s="47" t="s">
        <v>1110</v>
      </c>
      <c r="D113" s="42">
        <v>4</v>
      </c>
      <c r="E113" s="25" t="str">
        <f>LOOKUP(B113,costo!A$2:A$265,costo!C$2:C$265)</f>
        <v>RD$112.99</v>
      </c>
      <c r="F113" s="26" t="str">
        <f t="shared" si="3"/>
        <v>112.99</v>
      </c>
      <c r="G113" s="34">
        <v>112.99</v>
      </c>
      <c r="H113" s="36">
        <f t="shared" si="2"/>
        <v>451.96</v>
      </c>
    </row>
    <row r="114" spans="1:8" x14ac:dyDescent="0.25">
      <c r="A114" s="38" t="s">
        <v>235</v>
      </c>
      <c r="B114" s="24" t="str">
        <f>LOOKUP(A114,GP!C$3:C$246,GP!B$3:B$246)</f>
        <v>AB00001</v>
      </c>
      <c r="C114" s="47" t="s">
        <v>1111</v>
      </c>
      <c r="D114" s="42">
        <v>33</v>
      </c>
      <c r="E114" s="25" t="str">
        <f>LOOKUP(B114,costo!A$2:A$265,costo!C$2:C$265)</f>
        <v>RD$97.91</v>
      </c>
      <c r="F114" s="26" t="str">
        <f t="shared" si="3"/>
        <v>97.91</v>
      </c>
      <c r="G114" s="34">
        <v>97.91</v>
      </c>
      <c r="H114" s="36">
        <f t="shared" si="2"/>
        <v>3231.0299999999997</v>
      </c>
    </row>
    <row r="115" spans="1:8" x14ac:dyDescent="0.25">
      <c r="A115" s="38" t="s">
        <v>237</v>
      </c>
      <c r="B115" s="24" t="str">
        <f>LOOKUP(A115,GP!C$3:C$246,GP!B$3:B$246)</f>
        <v>AB00003</v>
      </c>
      <c r="C115" s="23" t="s">
        <v>238</v>
      </c>
      <c r="D115" s="42">
        <v>19</v>
      </c>
      <c r="E115" s="25" t="str">
        <f>LOOKUP(B115,costo!A$2:A$265,costo!C$2:C$265)</f>
        <v>RD$170.12</v>
      </c>
      <c r="F115" s="26" t="str">
        <f t="shared" si="3"/>
        <v>170.12</v>
      </c>
      <c r="G115" s="34">
        <v>170.12</v>
      </c>
      <c r="H115" s="36">
        <f t="shared" si="2"/>
        <v>3232.28</v>
      </c>
    </row>
    <row r="116" spans="1:8" x14ac:dyDescent="0.25">
      <c r="A116" s="38" t="s">
        <v>239</v>
      </c>
      <c r="B116" s="24" t="str">
        <f>LOOKUP(A116,GP!C$3:C$246,GP!B$3:B$246)</f>
        <v>AB00004</v>
      </c>
      <c r="C116" s="23" t="s">
        <v>240</v>
      </c>
      <c r="D116" s="42">
        <v>2</v>
      </c>
      <c r="E116" s="25" t="str">
        <f>LOOKUP(B116,costo!A$2:A$265,costo!C$2:C$265)</f>
        <v>RD$181.77</v>
      </c>
      <c r="F116" s="26" t="str">
        <f t="shared" si="3"/>
        <v>181.77</v>
      </c>
      <c r="G116" s="34">
        <v>181.77</v>
      </c>
      <c r="H116" s="36">
        <f t="shared" si="2"/>
        <v>363.54</v>
      </c>
    </row>
    <row r="117" spans="1:8" x14ac:dyDescent="0.25">
      <c r="A117" s="38" t="s">
        <v>241</v>
      </c>
      <c r="B117" s="24" t="str">
        <f>LOOKUP(A117,GP!C$3:C$246,GP!B$3:B$246)</f>
        <v>SL00007</v>
      </c>
      <c r="C117" s="47" t="s">
        <v>1112</v>
      </c>
      <c r="D117" s="42">
        <v>800</v>
      </c>
      <c r="E117" s="25" t="str">
        <f>LOOKUP(B117,costo!A$2:A$265,costo!C$2:C$265)</f>
        <v>RD$1.30</v>
      </c>
      <c r="F117" s="26" t="str">
        <f t="shared" si="3"/>
        <v>1.30</v>
      </c>
      <c r="G117" s="34">
        <v>1.3</v>
      </c>
      <c r="H117" s="36">
        <f t="shared" si="2"/>
        <v>1040</v>
      </c>
    </row>
    <row r="118" spans="1:8" x14ac:dyDescent="0.25">
      <c r="A118" s="38" t="s">
        <v>243</v>
      </c>
      <c r="B118" s="24" t="str">
        <f>LOOKUP(A118,GP!C$3:C$246,GP!B$3:B$246)</f>
        <v>SL00036</v>
      </c>
      <c r="C118" s="23" t="s">
        <v>244</v>
      </c>
      <c r="D118" s="42">
        <v>275</v>
      </c>
      <c r="E118" s="25" t="str">
        <f>LOOKUP(B118,costo!A$2:A$265,costo!C$2:C$265)</f>
        <v>RD$1.81</v>
      </c>
      <c r="F118" s="26" t="str">
        <f t="shared" si="3"/>
        <v>1.81</v>
      </c>
      <c r="G118" s="34">
        <v>1.81</v>
      </c>
      <c r="H118" s="36">
        <f t="shared" si="2"/>
        <v>497.75</v>
      </c>
    </row>
    <row r="119" spans="1:8" x14ac:dyDescent="0.25">
      <c r="A119" s="38" t="s">
        <v>245</v>
      </c>
      <c r="B119" s="24" t="str">
        <f>LOOKUP(A119,GP!C$3:C$246,GP!B$3:B$246)</f>
        <v>SL00036</v>
      </c>
      <c r="C119" s="47" t="s">
        <v>1113</v>
      </c>
      <c r="D119" s="42">
        <v>4</v>
      </c>
      <c r="E119" s="25" t="str">
        <f>LOOKUP(B119,costo!A$2:A$265,costo!C$2:C$265)</f>
        <v>RD$1.81</v>
      </c>
      <c r="F119" s="26" t="str">
        <f t="shared" si="3"/>
        <v>1.81</v>
      </c>
      <c r="G119" s="34">
        <v>1.81</v>
      </c>
      <c r="H119" s="36">
        <f t="shared" si="2"/>
        <v>7.24</v>
      </c>
    </row>
    <row r="120" spans="1:8" x14ac:dyDescent="0.25">
      <c r="A120" s="38" t="s">
        <v>247</v>
      </c>
      <c r="B120" s="24" t="str">
        <f>LOOKUP(A120,GP!C$3:C$246,GP!B$3:B$246)</f>
        <v>AB00007</v>
      </c>
      <c r="C120" s="47" t="s">
        <v>1114</v>
      </c>
      <c r="D120" s="42">
        <v>4</v>
      </c>
      <c r="E120" s="25" t="str">
        <f>LOOKUP(B120,costo!A$2:A$265,costo!C$2:C$265)</f>
        <v>RD$178.05</v>
      </c>
      <c r="F120" s="26" t="str">
        <f t="shared" si="3"/>
        <v>178.05</v>
      </c>
      <c r="G120" s="34">
        <v>178.05</v>
      </c>
      <c r="H120" s="36">
        <f t="shared" si="2"/>
        <v>712.2</v>
      </c>
    </row>
    <row r="121" spans="1:8" x14ac:dyDescent="0.25">
      <c r="A121" s="38" t="s">
        <v>249</v>
      </c>
      <c r="B121" s="24" t="str">
        <f>LOOKUP(A121,GP!C$3:C$246,GP!B$3:B$246)</f>
        <v>AB00008</v>
      </c>
      <c r="C121" s="23" t="s">
        <v>250</v>
      </c>
      <c r="D121" s="42">
        <v>3</v>
      </c>
      <c r="E121" s="25" t="str">
        <f>LOOKUP(B121,costo!A$2:A$265,costo!C$2:C$265)</f>
        <v>RD$123.71</v>
      </c>
      <c r="F121" s="26" t="str">
        <f t="shared" si="3"/>
        <v>123.71</v>
      </c>
      <c r="G121" s="34">
        <v>123.71</v>
      </c>
      <c r="H121" s="36">
        <f t="shared" si="2"/>
        <v>371.13</v>
      </c>
    </row>
    <row r="122" spans="1:8" x14ac:dyDescent="0.25">
      <c r="A122" s="38" t="s">
        <v>251</v>
      </c>
      <c r="B122" s="24" t="str">
        <f>LOOKUP(A122,GP!C$3:C$246,GP!B$3:B$246)</f>
        <v>AB00008</v>
      </c>
      <c r="C122" s="23" t="s">
        <v>252</v>
      </c>
      <c r="D122" s="42">
        <v>10</v>
      </c>
      <c r="E122" s="25" t="str">
        <f>LOOKUP(B122,costo!A$2:A$265,costo!C$2:C$265)</f>
        <v>RD$123.71</v>
      </c>
      <c r="F122" s="26" t="str">
        <f t="shared" si="3"/>
        <v>123.71</v>
      </c>
      <c r="G122" s="34">
        <v>123.71</v>
      </c>
      <c r="H122" s="36">
        <f t="shared" si="2"/>
        <v>1237.0999999999999</v>
      </c>
    </row>
    <row r="123" spans="1:8" x14ac:dyDescent="0.25">
      <c r="A123" s="38" t="s">
        <v>255</v>
      </c>
      <c r="B123" s="24" t="str">
        <f>LOOKUP(A123,GP!C$3:C$246,GP!B$3:B$246)</f>
        <v>AB00011</v>
      </c>
      <c r="C123" s="23" t="s">
        <v>256</v>
      </c>
      <c r="D123" s="42">
        <v>57</v>
      </c>
      <c r="E123" s="25" t="str">
        <f>LOOKUP(B123,costo!A$2:A$265,costo!C$2:C$265)</f>
        <v>RD$122.95</v>
      </c>
      <c r="F123" s="26" t="str">
        <f t="shared" si="3"/>
        <v>122.95</v>
      </c>
      <c r="G123" s="34">
        <v>122.95</v>
      </c>
      <c r="H123" s="36">
        <f t="shared" si="2"/>
        <v>7008.1500000000005</v>
      </c>
    </row>
    <row r="124" spans="1:8" x14ac:dyDescent="0.25">
      <c r="A124" s="38" t="s">
        <v>257</v>
      </c>
      <c r="B124" s="24" t="str">
        <f>LOOKUP(A124,GP!C$3:C$246,GP!B$3:B$246)</f>
        <v>AB00012</v>
      </c>
      <c r="C124" s="23" t="s">
        <v>258</v>
      </c>
      <c r="D124" s="42">
        <v>12</v>
      </c>
      <c r="E124" s="25" t="str">
        <f>LOOKUP(B124,costo!A$2:A$265,costo!C$2:C$265)</f>
        <v>RD$424.42</v>
      </c>
      <c r="F124" s="26" t="str">
        <f t="shared" si="3"/>
        <v>424.42</v>
      </c>
      <c r="G124" s="34">
        <v>424.42</v>
      </c>
      <c r="H124" s="36">
        <f t="shared" si="2"/>
        <v>5093.04</v>
      </c>
    </row>
    <row r="125" spans="1:8" x14ac:dyDescent="0.25">
      <c r="A125" s="38" t="s">
        <v>259</v>
      </c>
      <c r="B125" s="24" t="str">
        <f>LOOKUP(A125,GP!C$3:C$246,GP!B$3:B$246)</f>
        <v>AB00006</v>
      </c>
      <c r="C125" s="23" t="s">
        <v>260</v>
      </c>
      <c r="D125" s="42">
        <v>10</v>
      </c>
      <c r="E125" s="25" t="str">
        <f>LOOKUP(B125,costo!A$2:A$265,costo!C$2:C$265)</f>
        <v>RD$178.13</v>
      </c>
      <c r="F125" s="26" t="str">
        <f t="shared" si="3"/>
        <v>178.13</v>
      </c>
      <c r="G125" s="34">
        <v>178.13</v>
      </c>
      <c r="H125" s="36">
        <f t="shared" ref="H125:H181" si="4">+D125*G125</f>
        <v>1781.3</v>
      </c>
    </row>
    <row r="126" spans="1:8" x14ac:dyDescent="0.25">
      <c r="A126" s="38" t="s">
        <v>261</v>
      </c>
      <c r="B126" s="24" t="str">
        <f>LOOKUP(A126,GP!C$3:C$246,GP!B$3:B$246)</f>
        <v>AB00005</v>
      </c>
      <c r="C126" s="23" t="s">
        <v>262</v>
      </c>
      <c r="D126" s="42">
        <v>3</v>
      </c>
      <c r="E126" s="25" t="str">
        <f>LOOKUP(B126,costo!A$2:A$265,costo!C$2:C$265)</f>
        <v>RD$198.95</v>
      </c>
      <c r="F126" s="26" t="str">
        <f t="shared" ref="F126:F182" si="5">MID(E126,4,9)</f>
        <v>198.95</v>
      </c>
      <c r="G126" s="34">
        <v>198.95</v>
      </c>
      <c r="H126" s="36">
        <f t="shared" si="4"/>
        <v>596.84999999999991</v>
      </c>
    </row>
    <row r="127" spans="1:8" x14ac:dyDescent="0.25">
      <c r="A127" s="38" t="s">
        <v>263</v>
      </c>
      <c r="B127" s="24" t="str">
        <f>LOOKUP(A127,GP!C$3:C$246,GP!B$3:B$246)</f>
        <v>AB00009</v>
      </c>
      <c r="C127" s="23" t="s">
        <v>264</v>
      </c>
      <c r="D127" s="42">
        <v>4</v>
      </c>
      <c r="E127" s="25" t="str">
        <f>LOOKUP(B127,costo!A$2:A$265,costo!C$2:C$265)</f>
        <v>RD$168.74</v>
      </c>
      <c r="F127" s="26" t="str">
        <f t="shared" si="5"/>
        <v>168.74</v>
      </c>
      <c r="G127" s="34">
        <v>168.74</v>
      </c>
      <c r="H127" s="36">
        <f t="shared" si="4"/>
        <v>674.96</v>
      </c>
    </row>
    <row r="128" spans="1:8" x14ac:dyDescent="0.25">
      <c r="A128" s="38" t="s">
        <v>265</v>
      </c>
      <c r="B128" s="24" t="str">
        <f>LOOKUP(A128,GP!C$3:C$246,GP!B$3:B$246)</f>
        <v>SL00041</v>
      </c>
      <c r="C128" s="47" t="s">
        <v>1115</v>
      </c>
      <c r="D128" s="42">
        <v>100</v>
      </c>
      <c r="E128" s="25" t="str">
        <f>LOOKUP(B128,costo!A$2:A$265,costo!C$2:C$265)</f>
        <v>RD$1.90</v>
      </c>
      <c r="F128" s="26" t="str">
        <f t="shared" si="5"/>
        <v>1.90</v>
      </c>
      <c r="G128" s="34">
        <v>1.9</v>
      </c>
      <c r="H128" s="36">
        <f t="shared" si="4"/>
        <v>190</v>
      </c>
    </row>
    <row r="129" spans="1:8" x14ac:dyDescent="0.25">
      <c r="A129" s="38" t="s">
        <v>267</v>
      </c>
      <c r="B129" s="24" t="str">
        <f>LOOKUP(A129,GP!C$3:C$246,GP!B$3:B$246)</f>
        <v>SL00042</v>
      </c>
      <c r="C129" s="47" t="s">
        <v>1116</v>
      </c>
      <c r="D129" s="42">
        <v>17</v>
      </c>
      <c r="E129" s="25" t="str">
        <f>LOOKUP(B129,costo!A$2:A$265,costo!C$2:C$265)</f>
        <v>RD$44.18</v>
      </c>
      <c r="F129" s="26" t="str">
        <f t="shared" si="5"/>
        <v>44.18</v>
      </c>
      <c r="G129" s="34">
        <v>44.18</v>
      </c>
      <c r="H129" s="36">
        <f t="shared" si="4"/>
        <v>751.06</v>
      </c>
    </row>
    <row r="130" spans="1:8" x14ac:dyDescent="0.25">
      <c r="A130" s="38" t="s">
        <v>269</v>
      </c>
      <c r="B130" s="24" t="str">
        <f>LOOKUP(A130,GP!C$3:C$246,GP!B$3:B$246)</f>
        <v>SL00043</v>
      </c>
      <c r="C130" s="47" t="s">
        <v>1117</v>
      </c>
      <c r="D130" s="42">
        <v>20</v>
      </c>
      <c r="E130" s="25" t="str">
        <f>LOOKUP(B130,costo!A$2:A$265,costo!C$2:C$265)</f>
        <v>RD$72.55</v>
      </c>
      <c r="F130" s="26" t="str">
        <f t="shared" si="5"/>
        <v>72.55</v>
      </c>
      <c r="G130" s="34">
        <v>72.55</v>
      </c>
      <c r="H130" s="36">
        <f t="shared" si="4"/>
        <v>1451</v>
      </c>
    </row>
    <row r="131" spans="1:8" x14ac:dyDescent="0.25">
      <c r="A131" s="38" t="s">
        <v>271</v>
      </c>
      <c r="B131" s="24" t="str">
        <f>LOOKUP(A131,GP!C$3:C$246,GP!B$3:B$246)</f>
        <v>SO00111</v>
      </c>
      <c r="C131" s="47" t="s">
        <v>1118</v>
      </c>
      <c r="D131" s="42">
        <v>23</v>
      </c>
      <c r="E131" s="25" t="str">
        <f>LOOKUP(B131,costo!A$2:A$265,costo!C$2:C$265)</f>
        <v>RD$48.37</v>
      </c>
      <c r="F131" s="26" t="str">
        <f t="shared" si="5"/>
        <v>48.37</v>
      </c>
      <c r="G131" s="34">
        <v>48.37</v>
      </c>
      <c r="H131" s="36">
        <f t="shared" si="4"/>
        <v>1112.51</v>
      </c>
    </row>
    <row r="132" spans="1:8" x14ac:dyDescent="0.25">
      <c r="A132" s="38" t="s">
        <v>273</v>
      </c>
      <c r="B132" s="24" t="str">
        <f>LOOKUP(A132,GP!C$3:C$246,GP!B$3:B$246)</f>
        <v>SO00091</v>
      </c>
      <c r="C132" s="23" t="s">
        <v>274</v>
      </c>
      <c r="D132" s="42">
        <v>24</v>
      </c>
      <c r="E132" s="25" t="str">
        <f>LOOKUP(B132,costo!A$2:A$265,costo!C$2:C$265)</f>
        <v>RD$11.51</v>
      </c>
      <c r="F132" s="26" t="str">
        <f t="shared" si="5"/>
        <v>11.51</v>
      </c>
      <c r="G132" s="34">
        <v>11.51</v>
      </c>
      <c r="H132" s="36">
        <f t="shared" si="4"/>
        <v>276.24</v>
      </c>
    </row>
    <row r="133" spans="1:8" x14ac:dyDescent="0.25">
      <c r="A133" s="38" t="s">
        <v>275</v>
      </c>
      <c r="B133" s="24" t="str">
        <f>LOOKUP(A133,GP!C$3:C$246,GP!B$3:B$246)</f>
        <v>SO00092</v>
      </c>
      <c r="C133" s="23" t="s">
        <v>1047</v>
      </c>
      <c r="D133" s="42">
        <v>24</v>
      </c>
      <c r="E133" s="25" t="str">
        <f>LOOKUP(B133,costo!A$2:A$265,costo!C$2:C$265)</f>
        <v>RD$11.51</v>
      </c>
      <c r="F133" s="26" t="str">
        <f t="shared" si="5"/>
        <v>11.51</v>
      </c>
      <c r="G133" s="34">
        <v>11.51</v>
      </c>
      <c r="H133" s="36">
        <f t="shared" si="4"/>
        <v>276.24</v>
      </c>
    </row>
    <row r="134" spans="1:8" x14ac:dyDescent="0.25">
      <c r="A134" s="38" t="s">
        <v>279</v>
      </c>
      <c r="B134" s="24" t="str">
        <f>LOOKUP(A134,GP!C$3:C$246,GP!B$3:B$246)</f>
        <v>SO00097</v>
      </c>
      <c r="C134" s="23" t="s">
        <v>1156</v>
      </c>
      <c r="D134" s="42">
        <v>11</v>
      </c>
      <c r="E134" s="25" t="str">
        <f>LOOKUP(B134,costo!A$2:A$265,costo!C$2:C$265)</f>
        <v>RD$485.81</v>
      </c>
      <c r="F134" s="26" t="str">
        <f t="shared" si="5"/>
        <v>485.81</v>
      </c>
      <c r="G134" s="34">
        <v>485.81</v>
      </c>
      <c r="H134" s="36">
        <f t="shared" si="4"/>
        <v>5343.91</v>
      </c>
    </row>
    <row r="135" spans="1:8" x14ac:dyDescent="0.25">
      <c r="A135" s="38" t="s">
        <v>281</v>
      </c>
      <c r="B135" s="24" t="str">
        <f>LOOKUP(A135,GP!C$3:C$246,GP!B$3:B$246)</f>
        <v>SO00097</v>
      </c>
      <c r="C135" s="23" t="s">
        <v>1157</v>
      </c>
      <c r="D135" s="42">
        <v>11</v>
      </c>
      <c r="E135" s="25" t="str">
        <f>LOOKUP(B135,costo!A$2:A$265,costo!C$2:C$265)</f>
        <v>RD$485.81</v>
      </c>
      <c r="F135" s="26" t="str">
        <f t="shared" si="5"/>
        <v>485.81</v>
      </c>
      <c r="G135" s="34">
        <v>485.81</v>
      </c>
      <c r="H135" s="36">
        <f t="shared" si="4"/>
        <v>5343.91</v>
      </c>
    </row>
    <row r="136" spans="1:8" x14ac:dyDescent="0.25">
      <c r="A136" s="38" t="s">
        <v>283</v>
      </c>
      <c r="B136" s="24" t="str">
        <f>LOOKUP(A136,GP!C$3:C$246,GP!B$3:B$246)</f>
        <v>SO00097</v>
      </c>
      <c r="C136" s="23" t="s">
        <v>1158</v>
      </c>
      <c r="D136" s="42">
        <v>11</v>
      </c>
      <c r="E136" s="25" t="str">
        <f>LOOKUP(B136,costo!A$2:A$265,costo!C$2:C$265)</f>
        <v>RD$485.81</v>
      </c>
      <c r="F136" s="26" t="str">
        <f t="shared" si="5"/>
        <v>485.81</v>
      </c>
      <c r="G136" s="34">
        <v>485.81</v>
      </c>
      <c r="H136" s="36">
        <f t="shared" si="4"/>
        <v>5343.91</v>
      </c>
    </row>
    <row r="137" spans="1:8" x14ac:dyDescent="0.25">
      <c r="A137" s="38" t="s">
        <v>285</v>
      </c>
      <c r="B137" s="24" t="str">
        <f>LOOKUP(A137,GP!C$3:C$246,GP!B$3:B$246)</f>
        <v>SO00097</v>
      </c>
      <c r="C137" s="23" t="s">
        <v>1159</v>
      </c>
      <c r="D137" s="42">
        <v>11</v>
      </c>
      <c r="E137" s="25" t="str">
        <f>LOOKUP(B137,costo!A$2:A$265,costo!C$2:C$265)</f>
        <v>RD$485.81</v>
      </c>
      <c r="F137" s="26" t="str">
        <f t="shared" si="5"/>
        <v>485.81</v>
      </c>
      <c r="G137" s="34">
        <v>485.81</v>
      </c>
      <c r="H137" s="36">
        <f t="shared" si="4"/>
        <v>5343.91</v>
      </c>
    </row>
    <row r="138" spans="1:8" x14ac:dyDescent="0.25">
      <c r="A138" s="38" t="s">
        <v>287</v>
      </c>
      <c r="B138" s="24" t="str">
        <f>LOOKUP(A138,GP!C$3:C$246,GP!B$3:B$246)</f>
        <v>SO00094</v>
      </c>
      <c r="C138" s="23" t="s">
        <v>288</v>
      </c>
      <c r="D138" s="42">
        <v>24</v>
      </c>
      <c r="E138" s="25" t="str">
        <f>LOOKUP(B138,costo!A$2:A$265,costo!C$2:C$265)</f>
        <v>RD$11.51</v>
      </c>
      <c r="F138" s="26" t="str">
        <f t="shared" si="5"/>
        <v>11.51</v>
      </c>
      <c r="G138" s="34">
        <v>11.51</v>
      </c>
      <c r="H138" s="36">
        <f t="shared" si="4"/>
        <v>276.24</v>
      </c>
    </row>
    <row r="139" spans="1:8" x14ac:dyDescent="0.25">
      <c r="A139" s="38" t="s">
        <v>289</v>
      </c>
      <c r="B139" s="24" t="str">
        <f>LOOKUP(A139,GP!C$3:C$246,GP!B$3:B$246)</f>
        <v>SO00093</v>
      </c>
      <c r="C139" s="23" t="s">
        <v>290</v>
      </c>
      <c r="D139" s="42">
        <v>24</v>
      </c>
      <c r="E139" s="25" t="str">
        <f>LOOKUP(B139,costo!A$2:A$265,costo!C$2:C$265)</f>
        <v>RD$11.51</v>
      </c>
      <c r="F139" s="26" t="str">
        <f t="shared" si="5"/>
        <v>11.51</v>
      </c>
      <c r="G139" s="34">
        <v>11.51</v>
      </c>
      <c r="H139" s="36">
        <f t="shared" si="4"/>
        <v>276.24</v>
      </c>
    </row>
    <row r="140" spans="1:8" x14ac:dyDescent="0.25">
      <c r="A140" s="38" t="s">
        <v>291</v>
      </c>
      <c r="B140" s="24" t="str">
        <f>LOOKUP(A140,GP!C$3:C$246,GP!B$3:B$246)</f>
        <v>SO00093</v>
      </c>
      <c r="C140" s="47" t="s">
        <v>1119</v>
      </c>
      <c r="D140" s="42">
        <v>3</v>
      </c>
      <c r="E140" s="25" t="str">
        <f>LOOKUP(B140,costo!A$2:A$265,costo!C$2:C$265)</f>
        <v>RD$11.51</v>
      </c>
      <c r="F140" s="26" t="str">
        <f t="shared" si="5"/>
        <v>11.51</v>
      </c>
      <c r="G140" s="34">
        <v>11.51</v>
      </c>
      <c r="H140" s="36">
        <f t="shared" si="4"/>
        <v>34.53</v>
      </c>
    </row>
    <row r="141" spans="1:8" x14ac:dyDescent="0.25">
      <c r="A141" s="38" t="s">
        <v>293</v>
      </c>
      <c r="B141" s="24" t="str">
        <f>LOOKUP(A141,GP!C$3:C$246,GP!B$3:B$246)</f>
        <v>SL00001</v>
      </c>
      <c r="C141" s="23" t="s">
        <v>294</v>
      </c>
      <c r="D141" s="42">
        <v>11</v>
      </c>
      <c r="E141" s="25" t="str">
        <f>LOOKUP(B141,costo!A$2:A$265,costo!C$2:C$265)</f>
        <v>RD$275.92</v>
      </c>
      <c r="F141" s="26" t="str">
        <f t="shared" si="5"/>
        <v>275.92</v>
      </c>
      <c r="G141" s="34">
        <v>275.92</v>
      </c>
      <c r="H141" s="36">
        <f t="shared" si="4"/>
        <v>3035.1200000000003</v>
      </c>
    </row>
    <row r="142" spans="1:8" x14ac:dyDescent="0.25">
      <c r="A142" s="38" t="s">
        <v>295</v>
      </c>
      <c r="B142" s="24" t="str">
        <f>LOOKUP(A142,GP!C$3:C$246,GP!B$3:B$246)</f>
        <v>SL00002</v>
      </c>
      <c r="C142" s="23" t="s">
        <v>296</v>
      </c>
      <c r="D142" s="42">
        <v>12</v>
      </c>
      <c r="E142" s="25" t="str">
        <f>LOOKUP(B142,costo!A$2:A$265,costo!C$2:C$265)</f>
        <v>RD$127.87</v>
      </c>
      <c r="F142" s="26" t="str">
        <f t="shared" si="5"/>
        <v>127.87</v>
      </c>
      <c r="G142" s="34">
        <v>127.87</v>
      </c>
      <c r="H142" s="36">
        <f t="shared" si="4"/>
        <v>1534.44</v>
      </c>
    </row>
    <row r="143" spans="1:8" x14ac:dyDescent="0.25">
      <c r="A143" s="38" t="s">
        <v>297</v>
      </c>
      <c r="B143" s="24" t="str">
        <f>LOOKUP(A143,GP!C$3:C$246,GP!B$3:B$246)</f>
        <v>SL00003</v>
      </c>
      <c r="C143" s="23" t="s">
        <v>298</v>
      </c>
      <c r="D143" s="42">
        <v>27</v>
      </c>
      <c r="E143" s="25" t="str">
        <f>LOOKUP(B143,costo!A$2:A$265,costo!C$2:C$265)</f>
        <v>RD$21.24</v>
      </c>
      <c r="F143" s="26" t="str">
        <f t="shared" si="5"/>
        <v>21.24</v>
      </c>
      <c r="G143" s="34">
        <v>21.24</v>
      </c>
      <c r="H143" s="36">
        <f t="shared" si="4"/>
        <v>573.4799999999999</v>
      </c>
    </row>
    <row r="144" spans="1:8" x14ac:dyDescent="0.25">
      <c r="A144" s="38" t="s">
        <v>299</v>
      </c>
      <c r="B144" s="24" t="str">
        <f>LOOKUP(A144,GP!C$3:C$246,GP!B$3:B$246)</f>
        <v>SL00005</v>
      </c>
      <c r="C144" s="23" t="s">
        <v>300</v>
      </c>
      <c r="D144" s="42">
        <v>1</v>
      </c>
      <c r="E144" s="25" t="str">
        <f>LOOKUP(B144,costo!A$2:A$265,costo!C$2:C$265)</f>
        <v>RD$416.28</v>
      </c>
      <c r="F144" s="26" t="str">
        <f t="shared" si="5"/>
        <v>416.28</v>
      </c>
      <c r="G144" s="34">
        <v>416.28</v>
      </c>
      <c r="H144" s="36">
        <f t="shared" si="4"/>
        <v>416.28</v>
      </c>
    </row>
    <row r="145" spans="1:8" x14ac:dyDescent="0.25">
      <c r="A145" s="38" t="s">
        <v>301</v>
      </c>
      <c r="B145" s="24" t="str">
        <f>LOOKUP(A145,GP!C$3:C$246,GP!B$3:B$246)</f>
        <v>SL00012</v>
      </c>
      <c r="C145" s="23" t="s">
        <v>302</v>
      </c>
      <c r="D145" s="42">
        <v>24</v>
      </c>
      <c r="E145" s="25" t="str">
        <f>LOOKUP(B145,costo!A$2:A$265,costo!C$2:C$265)</f>
        <v>RD$159.11</v>
      </c>
      <c r="F145" s="26" t="str">
        <f t="shared" si="5"/>
        <v>159.11</v>
      </c>
      <c r="G145" s="34">
        <v>159.11000000000001</v>
      </c>
      <c r="H145" s="36">
        <f t="shared" si="4"/>
        <v>3818.6400000000003</v>
      </c>
    </row>
    <row r="146" spans="1:8" x14ac:dyDescent="0.25">
      <c r="A146" s="38" t="s">
        <v>303</v>
      </c>
      <c r="B146" s="24" t="str">
        <f>LOOKUP(A146,GP!C$3:C$246,GP!B$3:B$246)</f>
        <v>SL00013</v>
      </c>
      <c r="C146" s="23" t="s">
        <v>304</v>
      </c>
      <c r="D146" s="42">
        <v>11</v>
      </c>
      <c r="E146" s="25" t="str">
        <f>LOOKUP(B146,costo!A$2:A$265,costo!C$2:C$265)</f>
        <v>RD$30.38</v>
      </c>
      <c r="F146" s="26" t="str">
        <f t="shared" si="5"/>
        <v>30.38</v>
      </c>
      <c r="G146" s="34">
        <v>30.38</v>
      </c>
      <c r="H146" s="36">
        <f t="shared" si="4"/>
        <v>334.18</v>
      </c>
    </row>
    <row r="147" spans="1:8" x14ac:dyDescent="0.25">
      <c r="A147" s="38" t="s">
        <v>305</v>
      </c>
      <c r="B147" s="24" t="str">
        <f>LOOKUP(A147,GP!C$3:C$246,GP!B$3:B$246)</f>
        <v>SL00014</v>
      </c>
      <c r="C147" s="23" t="s">
        <v>306</v>
      </c>
      <c r="D147" s="42">
        <v>10</v>
      </c>
      <c r="E147" s="25" t="str">
        <f>LOOKUP(B147,costo!A$2:A$265,costo!C$2:C$265)</f>
        <v>RD$374.33</v>
      </c>
      <c r="F147" s="26" t="str">
        <f t="shared" si="5"/>
        <v>374.33</v>
      </c>
      <c r="G147" s="34">
        <v>374.33</v>
      </c>
      <c r="H147" s="36">
        <f t="shared" si="4"/>
        <v>3743.2999999999997</v>
      </c>
    </row>
    <row r="148" spans="1:8" x14ac:dyDescent="0.25">
      <c r="A148" s="38" t="s">
        <v>307</v>
      </c>
      <c r="B148" s="24" t="str">
        <f>LOOKUP(A148,GP!C$3:C$246,GP!B$3:B$246)</f>
        <v>SL00015</v>
      </c>
      <c r="C148" s="23" t="s">
        <v>308</v>
      </c>
      <c r="D148" s="42">
        <v>7</v>
      </c>
      <c r="E148" s="25" t="str">
        <f>LOOKUP(B148,costo!A$2:A$265,costo!C$2:C$265)</f>
        <v>RD$26.95</v>
      </c>
      <c r="F148" s="26" t="str">
        <f t="shared" si="5"/>
        <v>26.95</v>
      </c>
      <c r="G148" s="34">
        <v>26.95</v>
      </c>
      <c r="H148" s="36">
        <f t="shared" si="4"/>
        <v>188.65</v>
      </c>
    </row>
    <row r="149" spans="1:8" x14ac:dyDescent="0.25">
      <c r="A149" s="38" t="s">
        <v>309</v>
      </c>
      <c r="B149" s="24" t="str">
        <f>LOOKUP(A149,GP!C$3:C$246,GP!B$3:B$246)</f>
        <v>SL00016</v>
      </c>
      <c r="C149" s="47" t="s">
        <v>1136</v>
      </c>
      <c r="D149" s="42">
        <v>18</v>
      </c>
      <c r="E149" s="25" t="str">
        <f>LOOKUP(B149,costo!A$2:A$265,costo!C$2:C$265)</f>
        <v>RD$134.47</v>
      </c>
      <c r="F149" s="26" t="str">
        <f t="shared" si="5"/>
        <v>134.47</v>
      </c>
      <c r="G149" s="34">
        <v>134.47</v>
      </c>
      <c r="H149" s="36">
        <f t="shared" si="4"/>
        <v>2420.46</v>
      </c>
    </row>
    <row r="150" spans="1:8" x14ac:dyDescent="0.25">
      <c r="A150" s="38" t="s">
        <v>311</v>
      </c>
      <c r="B150" s="24" t="str">
        <f>LOOKUP(A150,GP!C$3:C$246,GP!B$3:B$246)</f>
        <v>SL00017</v>
      </c>
      <c r="C150" s="23" t="s">
        <v>312</v>
      </c>
      <c r="D150" s="42">
        <v>24</v>
      </c>
      <c r="E150" s="25" t="str">
        <f>LOOKUP(B150,costo!A$2:A$265,costo!C$2:C$265)</f>
        <v>RD$194.08</v>
      </c>
      <c r="F150" s="26" t="str">
        <f t="shared" si="5"/>
        <v>194.08</v>
      </c>
      <c r="G150" s="34">
        <v>194.08</v>
      </c>
      <c r="H150" s="36">
        <f t="shared" si="4"/>
        <v>4657.92</v>
      </c>
    </row>
    <row r="151" spans="1:8" x14ac:dyDescent="0.25">
      <c r="A151" s="38" t="s">
        <v>313</v>
      </c>
      <c r="B151" s="24" t="str">
        <f>LOOKUP(A151,GP!C$3:C$246,GP!B$3:B$246)</f>
        <v>SL00018</v>
      </c>
      <c r="C151" s="23" t="s">
        <v>314</v>
      </c>
      <c r="D151" s="42">
        <v>15</v>
      </c>
      <c r="E151" s="25" t="str">
        <f>LOOKUP(B151,costo!A$2:A$265,costo!C$2:C$265)</f>
        <v>RD$313.97</v>
      </c>
      <c r="F151" s="26" t="str">
        <f t="shared" si="5"/>
        <v>313.97</v>
      </c>
      <c r="G151" s="34">
        <v>313.97000000000003</v>
      </c>
      <c r="H151" s="36">
        <f t="shared" si="4"/>
        <v>4709.55</v>
      </c>
    </row>
    <row r="152" spans="1:8" x14ac:dyDescent="0.25">
      <c r="A152" s="38" t="s">
        <v>315</v>
      </c>
      <c r="B152" s="24" t="str">
        <f>LOOKUP(A152,GP!C$3:C$246,GP!B$3:B$246)</f>
        <v>SL00019</v>
      </c>
      <c r="C152" s="23" t="s">
        <v>316</v>
      </c>
      <c r="D152" s="42">
        <v>13</v>
      </c>
      <c r="E152" s="25" t="str">
        <f>LOOKUP(B152,costo!A$2:A$265,costo!C$2:C$265)</f>
        <v>RD$339.47</v>
      </c>
      <c r="F152" s="26" t="str">
        <f t="shared" si="5"/>
        <v>339.47</v>
      </c>
      <c r="G152" s="34">
        <v>339.47</v>
      </c>
      <c r="H152" s="36">
        <f t="shared" si="4"/>
        <v>4413.1100000000006</v>
      </c>
    </row>
    <row r="153" spans="1:8" x14ac:dyDescent="0.25">
      <c r="A153" s="38" t="s">
        <v>317</v>
      </c>
      <c r="B153" s="24" t="str">
        <f>LOOKUP(A153,GP!C$3:C$246,GP!B$3:B$246)</f>
        <v>SL00023</v>
      </c>
      <c r="C153" s="23" t="s">
        <v>318</v>
      </c>
      <c r="D153" s="42">
        <v>3</v>
      </c>
      <c r="E153" s="25" t="str">
        <f>LOOKUP(B153,costo!A$2:A$265,costo!C$2:C$265)</f>
        <v>RD$216.95</v>
      </c>
      <c r="F153" s="26" t="str">
        <f t="shared" si="5"/>
        <v>216.95</v>
      </c>
      <c r="G153" s="34">
        <v>216.95</v>
      </c>
      <c r="H153" s="36">
        <f t="shared" si="4"/>
        <v>650.84999999999991</v>
      </c>
    </row>
    <row r="154" spans="1:8" x14ac:dyDescent="0.25">
      <c r="A154" s="38" t="s">
        <v>319</v>
      </c>
      <c r="B154" s="24" t="str">
        <f>LOOKUP(A154,GP!C$3:C$246,GP!B$3:B$246)</f>
        <v>SL00024</v>
      </c>
      <c r="C154" s="47" t="s">
        <v>1120</v>
      </c>
      <c r="D154" s="42">
        <v>1</v>
      </c>
      <c r="E154" s="25" t="str">
        <f>LOOKUP(B154,costo!A$2:A$265,costo!C$2:C$265)</f>
        <v>RD$369.95</v>
      </c>
      <c r="F154" s="26" t="str">
        <f t="shared" si="5"/>
        <v>369.95</v>
      </c>
      <c r="G154" s="34">
        <v>369.95</v>
      </c>
      <c r="H154" s="36">
        <f t="shared" si="4"/>
        <v>369.95</v>
      </c>
    </row>
    <row r="155" spans="1:8" x14ac:dyDescent="0.25">
      <c r="A155" s="38" t="s">
        <v>321</v>
      </c>
      <c r="B155" s="24" t="str">
        <f>LOOKUP(A155,GP!C$3:C$246,GP!B$3:B$246)</f>
        <v>SL00026</v>
      </c>
      <c r="C155" s="23" t="s">
        <v>322</v>
      </c>
      <c r="D155" s="42">
        <v>9</v>
      </c>
      <c r="E155" s="25" t="str">
        <f>LOOKUP(B155,costo!A$2:A$265,costo!C$2:C$265)</f>
        <v>RD$131.08</v>
      </c>
      <c r="F155" s="26" t="str">
        <f t="shared" si="5"/>
        <v>131.08</v>
      </c>
      <c r="G155" s="34">
        <v>131.08000000000001</v>
      </c>
      <c r="H155" s="36">
        <f t="shared" si="4"/>
        <v>1179.72</v>
      </c>
    </row>
    <row r="156" spans="1:8" x14ac:dyDescent="0.25">
      <c r="A156" s="38" t="s">
        <v>323</v>
      </c>
      <c r="B156" s="24" t="str">
        <f>LOOKUP(A156,GP!C$3:C$246,GP!B$3:B$246)</f>
        <v>SL00027</v>
      </c>
      <c r="C156" s="47" t="s">
        <v>1121</v>
      </c>
      <c r="D156" s="42">
        <v>5</v>
      </c>
      <c r="E156" s="25" t="str">
        <f>LOOKUP(B156,costo!A$2:A$265,costo!C$2:C$265)</f>
        <v>RD$169.95</v>
      </c>
      <c r="F156" s="26" t="str">
        <f t="shared" si="5"/>
        <v>169.95</v>
      </c>
      <c r="G156" s="34">
        <v>169.95</v>
      </c>
      <c r="H156" s="36">
        <f t="shared" si="4"/>
        <v>849.75</v>
      </c>
    </row>
    <row r="157" spans="1:8" x14ac:dyDescent="0.25">
      <c r="A157" s="38" t="s">
        <v>325</v>
      </c>
      <c r="B157" s="24" t="str">
        <f>LOOKUP(A157,GP!C$3:C$246,GP!B$3:B$246)</f>
        <v>SL00028</v>
      </c>
      <c r="C157" s="23" t="s">
        <v>326</v>
      </c>
      <c r="D157" s="42">
        <v>2</v>
      </c>
      <c r="E157" s="25" t="str">
        <f>LOOKUP(B157,costo!A$2:A$265,costo!C$2:C$265)</f>
        <v>RD$125.67</v>
      </c>
      <c r="F157" s="26" t="str">
        <f t="shared" si="5"/>
        <v>125.67</v>
      </c>
      <c r="G157" s="34">
        <v>125.67</v>
      </c>
      <c r="H157" s="36">
        <f t="shared" si="4"/>
        <v>251.34</v>
      </c>
    </row>
    <row r="158" spans="1:8" x14ac:dyDescent="0.25">
      <c r="A158" s="38" t="s">
        <v>327</v>
      </c>
      <c r="B158" s="24" t="str">
        <f>LOOKUP(A158,GP!C$3:C$246,GP!B$3:B$246)</f>
        <v>SL00029</v>
      </c>
      <c r="C158" s="23" t="s">
        <v>328</v>
      </c>
      <c r="D158" s="42">
        <v>33</v>
      </c>
      <c r="E158" s="25" t="str">
        <f>LOOKUP(B158,costo!A$2:A$265,costo!C$2:C$265)</f>
        <v>RD$422.38</v>
      </c>
      <c r="F158" s="26" t="str">
        <f t="shared" si="5"/>
        <v>422.38</v>
      </c>
      <c r="G158" s="34">
        <v>422.38</v>
      </c>
      <c r="H158" s="36">
        <f t="shared" si="4"/>
        <v>13938.539999999999</v>
      </c>
    </row>
    <row r="159" spans="1:8" x14ac:dyDescent="0.25">
      <c r="A159" s="38" t="s">
        <v>329</v>
      </c>
      <c r="B159" s="24" t="str">
        <f>LOOKUP(A159,GP!C$3:C$246,GP!B$3:B$246)</f>
        <v>SL00033</v>
      </c>
      <c r="C159" s="23" t="s">
        <v>330</v>
      </c>
      <c r="D159" s="42">
        <v>193</v>
      </c>
      <c r="E159" s="25" t="str">
        <f>LOOKUP(B159,costo!A$2:A$265,costo!C$2:C$265)</f>
        <v>RD$124.94</v>
      </c>
      <c r="F159" s="26" t="str">
        <f t="shared" si="5"/>
        <v>124.94</v>
      </c>
      <c r="G159" s="34">
        <v>124.94</v>
      </c>
      <c r="H159" s="36">
        <f t="shared" si="4"/>
        <v>24113.42</v>
      </c>
    </row>
    <row r="160" spans="1:8" x14ac:dyDescent="0.25">
      <c r="A160" s="38" t="s">
        <v>331</v>
      </c>
      <c r="B160" s="24" t="str">
        <f>LOOKUP(A160,GP!C$3:C$246,GP!B$3:B$246)</f>
        <v>SL00033</v>
      </c>
      <c r="C160" s="23" t="s">
        <v>332</v>
      </c>
      <c r="D160" s="42">
        <v>1</v>
      </c>
      <c r="E160" s="25" t="str">
        <f>LOOKUP(B160,costo!A$2:A$265,costo!C$2:C$265)</f>
        <v>RD$124.94</v>
      </c>
      <c r="F160" s="26" t="str">
        <f t="shared" si="5"/>
        <v>124.94</v>
      </c>
      <c r="G160" s="34">
        <v>124.94</v>
      </c>
      <c r="H160" s="36">
        <f t="shared" si="4"/>
        <v>124.94</v>
      </c>
    </row>
    <row r="161" spans="1:8" x14ac:dyDescent="0.25">
      <c r="A161" s="38" t="s">
        <v>335</v>
      </c>
      <c r="B161" s="24" t="str">
        <f>LOOKUP(A161,GP!C$3:C$246,GP!B$3:B$246)</f>
        <v>SL00038</v>
      </c>
      <c r="C161" s="23" t="s">
        <v>336</v>
      </c>
      <c r="D161" s="42">
        <v>60</v>
      </c>
      <c r="E161" s="25" t="str">
        <f>LOOKUP(B161,costo!A$2:A$265,costo!C$2:C$265)</f>
        <v>RD$54.65</v>
      </c>
      <c r="F161" s="26" t="str">
        <f t="shared" si="5"/>
        <v>54.65</v>
      </c>
      <c r="G161" s="34">
        <v>54.65</v>
      </c>
      <c r="H161" s="36">
        <f t="shared" si="4"/>
        <v>3279</v>
      </c>
    </row>
    <row r="162" spans="1:8" x14ac:dyDescent="0.25">
      <c r="A162" s="38" t="s">
        <v>339</v>
      </c>
      <c r="B162" s="24" t="str">
        <f>LOOKUP(A162,GP!C$3:C$246,GP!B$3:B$246)</f>
        <v>SL00039</v>
      </c>
      <c r="C162" s="23" t="s">
        <v>340</v>
      </c>
      <c r="D162" s="42">
        <v>100</v>
      </c>
      <c r="E162" s="25" t="str">
        <f>LOOKUP(B162,costo!A$2:A$265,costo!C$2:C$265)</f>
        <v>RD$1.12</v>
      </c>
      <c r="F162" s="26" t="str">
        <f t="shared" si="5"/>
        <v>1.12</v>
      </c>
      <c r="G162" s="34">
        <v>1.1200000000000001</v>
      </c>
      <c r="H162" s="36">
        <f t="shared" si="4"/>
        <v>112.00000000000001</v>
      </c>
    </row>
    <row r="163" spans="1:8" x14ac:dyDescent="0.25">
      <c r="A163" s="38" t="s">
        <v>343</v>
      </c>
      <c r="B163" s="24" t="str">
        <f>LOOKUP(A163,GP!C$3:C$246,GP!B$3:B$246)</f>
        <v>SL00011</v>
      </c>
      <c r="C163" s="23" t="s">
        <v>344</v>
      </c>
      <c r="D163" s="42">
        <v>12</v>
      </c>
      <c r="E163" s="25" t="str">
        <f>LOOKUP(B163,costo!A$2:A$265,costo!C$2:C$265)</f>
        <v>RD$144.22</v>
      </c>
      <c r="F163" s="26" t="str">
        <f t="shared" si="5"/>
        <v>144.22</v>
      </c>
      <c r="G163" s="34">
        <v>144.22</v>
      </c>
      <c r="H163" s="36">
        <f t="shared" si="4"/>
        <v>1730.6399999999999</v>
      </c>
    </row>
    <row r="164" spans="1:8" x14ac:dyDescent="0.25">
      <c r="A164" s="38" t="s">
        <v>345</v>
      </c>
      <c r="B164" s="24" t="str">
        <f>LOOKUP(A164,GP!C$3:C$246,GP!B$3:B$246)</f>
        <v>SL00006</v>
      </c>
      <c r="C164" s="23" t="s">
        <v>346</v>
      </c>
      <c r="D164" s="42">
        <v>38</v>
      </c>
      <c r="E164" s="25" t="str">
        <f>LOOKUP(B164,costo!A$2:A$265,costo!C$2:C$265)</f>
        <v>RD$67.00</v>
      </c>
      <c r="F164" s="26" t="str">
        <f t="shared" si="5"/>
        <v>67.00</v>
      </c>
      <c r="G164" s="34">
        <v>67</v>
      </c>
      <c r="H164" s="36">
        <f t="shared" si="4"/>
        <v>2546</v>
      </c>
    </row>
    <row r="165" spans="1:8" x14ac:dyDescent="0.25">
      <c r="A165" s="38" t="s">
        <v>347</v>
      </c>
      <c r="B165" s="24" t="str">
        <f>LOOKUP(A165,GP!C$3:C$246,GP!B$3:B$246)</f>
        <v>SL00021</v>
      </c>
      <c r="C165" s="23" t="s">
        <v>348</v>
      </c>
      <c r="D165" s="42">
        <v>15</v>
      </c>
      <c r="E165" s="25" t="str">
        <f>LOOKUP(B165,costo!A$2:A$265,costo!C$2:C$265)</f>
        <v>RD$79.46</v>
      </c>
      <c r="F165" s="26" t="str">
        <f t="shared" si="5"/>
        <v>79.46</v>
      </c>
      <c r="G165" s="34">
        <v>79.459999999999994</v>
      </c>
      <c r="H165" s="36">
        <f t="shared" si="4"/>
        <v>1191.8999999999999</v>
      </c>
    </row>
    <row r="166" spans="1:8" x14ac:dyDescent="0.25">
      <c r="A166" s="38" t="s">
        <v>349</v>
      </c>
      <c r="B166" s="24" t="str">
        <f>LOOKUP(A166,GP!C$3:C$246,GP!B$3:B$246)</f>
        <v>SL00004</v>
      </c>
      <c r="C166" s="23" t="s">
        <v>350</v>
      </c>
      <c r="D166" s="42">
        <v>1</v>
      </c>
      <c r="E166" s="25" t="str">
        <f>LOOKUP(B166,costo!A$2:A$265,costo!C$2:C$265)</f>
        <v>RD$194.95</v>
      </c>
      <c r="F166" s="26" t="str">
        <f t="shared" si="5"/>
        <v>194.95</v>
      </c>
      <c r="G166" s="34">
        <v>194.95</v>
      </c>
      <c r="H166" s="36">
        <f t="shared" si="4"/>
        <v>194.95</v>
      </c>
    </row>
    <row r="167" spans="1:8" x14ac:dyDescent="0.25">
      <c r="A167" s="38" t="s">
        <v>351</v>
      </c>
      <c r="B167" s="24" t="str">
        <f>LOOKUP(A167,GP!C$3:C$246,GP!B$3:B$246)</f>
        <v>SL00010</v>
      </c>
      <c r="C167" s="23" t="s">
        <v>352</v>
      </c>
      <c r="D167" s="42">
        <v>2</v>
      </c>
      <c r="E167" s="25" t="str">
        <f>LOOKUP(B167,costo!A$2:A$265,costo!C$2:C$265)</f>
        <v>RD$112.37</v>
      </c>
      <c r="F167" s="26" t="str">
        <f t="shared" si="5"/>
        <v>112.37</v>
      </c>
      <c r="G167" s="34">
        <v>112.37</v>
      </c>
      <c r="H167" s="36">
        <f t="shared" si="4"/>
        <v>224.74</v>
      </c>
    </row>
    <row r="168" spans="1:8" x14ac:dyDescent="0.25">
      <c r="A168" s="38" t="s">
        <v>357</v>
      </c>
      <c r="B168" s="24" t="str">
        <f>LOOKUP(A168,GP!C$3:C$246,GP!B$3:B$246)</f>
        <v>SO00036</v>
      </c>
      <c r="C168" s="23" t="s">
        <v>358</v>
      </c>
      <c r="D168" s="42">
        <v>26</v>
      </c>
      <c r="E168" s="25" t="str">
        <f>LOOKUP(B168,costo!A$2:A$265,costo!C$2:C$265)</f>
        <v>RD$28.51</v>
      </c>
      <c r="F168" s="26" t="str">
        <f t="shared" si="5"/>
        <v>28.51</v>
      </c>
      <c r="G168" s="34">
        <v>28.51</v>
      </c>
      <c r="H168" s="36">
        <f t="shared" si="4"/>
        <v>741.26</v>
      </c>
    </row>
    <row r="169" spans="1:8" x14ac:dyDescent="0.25">
      <c r="A169" s="38" t="s">
        <v>359</v>
      </c>
      <c r="B169" s="24" t="str">
        <f>LOOKUP(A169,GP!C$3:C$246,GP!B$3:B$246)</f>
        <v>SL00034</v>
      </c>
      <c r="C169" s="23" t="s">
        <v>360</v>
      </c>
      <c r="D169" s="42">
        <v>22</v>
      </c>
      <c r="E169" s="25" t="str">
        <f>LOOKUP(B169,costo!A$2:A$265,costo!C$2:C$265)</f>
        <v>RD$212.18</v>
      </c>
      <c r="F169" s="26" t="str">
        <f t="shared" si="5"/>
        <v>212.18</v>
      </c>
      <c r="G169" s="34">
        <v>212.18</v>
      </c>
      <c r="H169" s="36">
        <f t="shared" si="4"/>
        <v>4667.96</v>
      </c>
    </row>
    <row r="170" spans="1:8" x14ac:dyDescent="0.25">
      <c r="A170" s="38" t="s">
        <v>361</v>
      </c>
      <c r="B170" s="24" t="str">
        <f>LOOKUP(A170,GP!C$3:C$246,GP!B$3:B$246)</f>
        <v>SO00003</v>
      </c>
      <c r="C170" s="47" t="s">
        <v>1122</v>
      </c>
      <c r="D170" s="42">
        <v>23</v>
      </c>
      <c r="E170" s="25" t="str">
        <f>LOOKUP(B170,costo!A$2:A$265,costo!C$2:C$265)</f>
        <v>RD$88.74</v>
      </c>
      <c r="F170" s="26" t="str">
        <f t="shared" si="5"/>
        <v>88.74</v>
      </c>
      <c r="G170" s="34">
        <v>88.74</v>
      </c>
      <c r="H170" s="36">
        <f t="shared" si="4"/>
        <v>2041.02</v>
      </c>
    </row>
    <row r="171" spans="1:8" x14ac:dyDescent="0.25">
      <c r="A171" s="38" t="s">
        <v>363</v>
      </c>
      <c r="B171" s="24" t="str">
        <f>LOOKUP(A171,GP!C$3:C$246,GP!B$3:B$246)</f>
        <v>SO00025</v>
      </c>
      <c r="C171" s="23" t="s">
        <v>364</v>
      </c>
      <c r="D171" s="42">
        <v>16</v>
      </c>
      <c r="E171" s="25" t="str">
        <f>LOOKUP(B171,costo!A$2:A$265,costo!C$2:C$265)</f>
        <v>RD$1,106.84</v>
      </c>
      <c r="F171" s="26" t="str">
        <f t="shared" si="5"/>
        <v>1,106.84</v>
      </c>
      <c r="G171" s="34">
        <v>1106.8399999999999</v>
      </c>
      <c r="H171" s="36">
        <f t="shared" si="4"/>
        <v>17709.439999999999</v>
      </c>
    </row>
    <row r="172" spans="1:8" x14ac:dyDescent="0.25">
      <c r="A172" s="38" t="s">
        <v>365</v>
      </c>
      <c r="B172" s="24" t="str">
        <f>LOOKUP(A172,GP!C$3:C$246,GP!B$3:B$246)</f>
        <v>SO00024</v>
      </c>
      <c r="C172" s="23" t="s">
        <v>366</v>
      </c>
      <c r="D172" s="42">
        <v>10</v>
      </c>
      <c r="E172" s="25" t="str">
        <f>LOOKUP(B172,costo!A$2:A$265,costo!C$2:C$265)</f>
        <v>RD$812.62</v>
      </c>
      <c r="F172" s="26" t="str">
        <f t="shared" si="5"/>
        <v>812.62</v>
      </c>
      <c r="G172" s="34">
        <v>812.62</v>
      </c>
      <c r="H172" s="36">
        <f t="shared" si="4"/>
        <v>8126.2</v>
      </c>
    </row>
    <row r="173" spans="1:8" x14ac:dyDescent="0.25">
      <c r="A173" s="38" t="s">
        <v>367</v>
      </c>
      <c r="B173" s="24" t="str">
        <f>LOOKUP(A173,GP!C$3:C$246,GP!B$3:B$246)</f>
        <v>SO00023</v>
      </c>
      <c r="C173" s="23" t="s">
        <v>368</v>
      </c>
      <c r="D173" s="42">
        <v>8</v>
      </c>
      <c r="E173" s="25" t="str">
        <f>LOOKUP(B173,costo!A$2:A$265,costo!C$2:C$265)</f>
        <v>RD$821.60</v>
      </c>
      <c r="F173" s="26" t="str">
        <f t="shared" si="5"/>
        <v>821.60</v>
      </c>
      <c r="G173" s="34">
        <v>821.6</v>
      </c>
      <c r="H173" s="36">
        <f t="shared" si="4"/>
        <v>6572.8</v>
      </c>
    </row>
    <row r="174" spans="1:8" x14ac:dyDescent="0.25">
      <c r="A174" s="38" t="s">
        <v>369</v>
      </c>
      <c r="B174" s="24" t="str">
        <f>LOOKUP(A174,GP!C$3:C$246,GP!B$3:B$246)</f>
        <v>SO00026</v>
      </c>
      <c r="C174" s="23" t="s">
        <v>370</v>
      </c>
      <c r="D174" s="42">
        <v>4</v>
      </c>
      <c r="E174" s="25" t="str">
        <f>LOOKUP(B174,costo!A$2:A$265,costo!C$2:C$265)</f>
        <v>RD$818.56</v>
      </c>
      <c r="F174" s="26" t="str">
        <f t="shared" si="5"/>
        <v>818.56</v>
      </c>
      <c r="G174" s="34">
        <v>818.56</v>
      </c>
      <c r="H174" s="36">
        <f t="shared" si="4"/>
        <v>3274.24</v>
      </c>
    </row>
    <row r="175" spans="1:8" x14ac:dyDescent="0.25">
      <c r="A175" s="38" t="s">
        <v>371</v>
      </c>
      <c r="B175" s="24" t="str">
        <f>LOOKUP(A175,GP!C$3:C$246,GP!B$3:B$246)</f>
        <v>SL00030</v>
      </c>
      <c r="C175" s="23" t="s">
        <v>1135</v>
      </c>
      <c r="D175" s="42">
        <v>8</v>
      </c>
      <c r="E175" s="25" t="str">
        <f>LOOKUP(B175,costo!A$2:A$265,costo!C$2:C$265)</f>
        <v>RD$796.50</v>
      </c>
      <c r="F175" s="26" t="str">
        <f t="shared" si="5"/>
        <v>796.50</v>
      </c>
      <c r="G175" s="34">
        <v>796.5</v>
      </c>
      <c r="H175" s="36">
        <f t="shared" si="4"/>
        <v>6372</v>
      </c>
    </row>
    <row r="176" spans="1:8" x14ac:dyDescent="0.25">
      <c r="A176" s="38" t="s">
        <v>374</v>
      </c>
      <c r="B176" s="24" t="str">
        <f>LOOKUP(A176,GP!C$3:C$246,GP!B$3:B$246)</f>
        <v>SL00008</v>
      </c>
      <c r="C176" s="47" t="s">
        <v>1134</v>
      </c>
      <c r="D176" s="42">
        <v>75</v>
      </c>
      <c r="E176" s="25" t="str">
        <f>LOOKUP(B176,costo!A$2:A$265,costo!C$2:C$265)</f>
        <v>RD$2.24</v>
      </c>
      <c r="F176" s="26" t="str">
        <f t="shared" si="5"/>
        <v>2.24</v>
      </c>
      <c r="G176" s="34">
        <v>2.2400000000000002</v>
      </c>
      <c r="H176" s="36">
        <f t="shared" si="4"/>
        <v>168.00000000000003</v>
      </c>
    </row>
    <row r="177" spans="1:8" x14ac:dyDescent="0.25">
      <c r="A177" s="38" t="s">
        <v>376</v>
      </c>
      <c r="B177" s="24" t="str">
        <f>LOOKUP(A177,GP!C$3:C$246,GP!B$3:B$246)</f>
        <v>SO00134</v>
      </c>
      <c r="C177" s="23" t="s">
        <v>1133</v>
      </c>
      <c r="D177" s="42">
        <v>300</v>
      </c>
      <c r="E177" s="25" t="str">
        <f>LOOKUP(B177,costo!A$2:A$265,costo!C$2:C$265)</f>
        <v>RD$3.40</v>
      </c>
      <c r="F177" s="26" t="str">
        <f t="shared" si="5"/>
        <v>3.40</v>
      </c>
      <c r="G177" s="34">
        <v>3.4</v>
      </c>
      <c r="H177" s="36">
        <f t="shared" si="4"/>
        <v>1020</v>
      </c>
    </row>
    <row r="178" spans="1:8" x14ac:dyDescent="0.25">
      <c r="A178" s="38" t="s">
        <v>378</v>
      </c>
      <c r="B178" s="24" t="str">
        <f>LOOKUP(A178,GP!C$3:C$246,GP!B$3:B$246)</f>
        <v>SO00164</v>
      </c>
      <c r="C178" s="47" t="s">
        <v>1123</v>
      </c>
      <c r="D178" s="42">
        <v>12</v>
      </c>
      <c r="E178" s="25" t="str">
        <f>LOOKUP(B178,costo!A$2:A$265,costo!C$2:C$265)</f>
        <v>RD$8,077.47</v>
      </c>
      <c r="F178" s="26" t="str">
        <f t="shared" si="5"/>
        <v>8,077.47</v>
      </c>
      <c r="G178" s="34">
        <v>8077.47</v>
      </c>
      <c r="H178" s="36">
        <f t="shared" si="4"/>
        <v>96929.64</v>
      </c>
    </row>
    <row r="179" spans="1:8" x14ac:dyDescent="0.25">
      <c r="A179" s="38" t="s">
        <v>380</v>
      </c>
      <c r="B179" s="24" t="str">
        <f>LOOKUP(A179,GP!C$3:C$246,GP!B$3:B$246)</f>
        <v>SO00053</v>
      </c>
      <c r="C179" s="23" t="s">
        <v>381</v>
      </c>
      <c r="D179" s="42">
        <v>2</v>
      </c>
      <c r="E179" s="25" t="str">
        <f>LOOKUP(B179,costo!A$2:A$265,costo!C$2:C$265)</f>
        <v>RD$427.19</v>
      </c>
      <c r="F179" s="26" t="str">
        <f t="shared" si="5"/>
        <v>427.19</v>
      </c>
      <c r="G179" s="34">
        <v>427.19</v>
      </c>
      <c r="H179" s="36">
        <f t="shared" si="4"/>
        <v>854.38</v>
      </c>
    </row>
    <row r="180" spans="1:8" x14ac:dyDescent="0.25">
      <c r="A180" s="38" t="s">
        <v>382</v>
      </c>
      <c r="B180" s="24" t="str">
        <f>LOOKUP(A180,GP!C$3:C$246,GP!B$3:B$246)</f>
        <v>SO00099</v>
      </c>
      <c r="C180" s="23" t="s">
        <v>383</v>
      </c>
      <c r="D180" s="42">
        <v>1</v>
      </c>
      <c r="E180" s="25" t="str">
        <f>LOOKUP(B180,costo!A$2:A$265,costo!C$2:C$265)</f>
        <v>RD$134.56</v>
      </c>
      <c r="F180" s="26" t="str">
        <f t="shared" si="5"/>
        <v>134.56</v>
      </c>
      <c r="G180" s="34">
        <v>134.56</v>
      </c>
      <c r="H180" s="36">
        <f t="shared" si="4"/>
        <v>134.56</v>
      </c>
    </row>
    <row r="181" spans="1:8" x14ac:dyDescent="0.25">
      <c r="A181" s="38" t="s">
        <v>384</v>
      </c>
      <c r="B181" s="24" t="str">
        <f>LOOKUP(A181,GP!C$3:C$246,GP!B$3:B$246)</f>
        <v>SO00102</v>
      </c>
      <c r="C181" s="23" t="s">
        <v>385</v>
      </c>
      <c r="D181" s="42">
        <v>23</v>
      </c>
      <c r="E181" s="25" t="str">
        <f>LOOKUP(B181,costo!A$2:A$265,costo!C$2:C$265)</f>
        <v>RD$3.09</v>
      </c>
      <c r="F181" s="26" t="str">
        <f t="shared" si="5"/>
        <v>3.09</v>
      </c>
      <c r="G181" s="34">
        <v>3.09</v>
      </c>
      <c r="H181" s="36">
        <f t="shared" si="4"/>
        <v>71.069999999999993</v>
      </c>
    </row>
    <row r="182" spans="1:8" x14ac:dyDescent="0.25">
      <c r="A182" s="38" t="s">
        <v>386</v>
      </c>
      <c r="B182" s="24" t="str">
        <f>LOOKUP(A182,GP!C$3:C$246,GP!B$3:B$246)</f>
        <v>SO00146</v>
      </c>
      <c r="C182" s="23" t="s">
        <v>387</v>
      </c>
      <c r="D182" s="42">
        <v>5</v>
      </c>
      <c r="E182" s="25" t="str">
        <f>LOOKUP(B182,costo!A$2:A$265,costo!C$2:C$265)</f>
        <v>RD$236.97</v>
      </c>
      <c r="F182" s="26" t="str">
        <f t="shared" si="5"/>
        <v>236.97</v>
      </c>
      <c r="G182" s="34">
        <v>236.97</v>
      </c>
      <c r="H182" s="36">
        <f t="shared" ref="H182:H234" si="6">+D182*G182</f>
        <v>1184.8499999999999</v>
      </c>
    </row>
    <row r="183" spans="1:8" x14ac:dyDescent="0.25">
      <c r="A183" s="38" t="s">
        <v>388</v>
      </c>
      <c r="B183" s="24" t="str">
        <f>LOOKUP(A183,GP!C$3:C$246,GP!B$3:B$246)</f>
        <v>SO00136</v>
      </c>
      <c r="C183" s="47" t="s">
        <v>1132</v>
      </c>
      <c r="D183" s="42">
        <v>46</v>
      </c>
      <c r="E183" s="25" t="str">
        <f>LOOKUP(B183,costo!A$2:A$265,costo!C$2:C$265)</f>
        <v>RD$3.76</v>
      </c>
      <c r="F183" s="26" t="str">
        <f t="shared" ref="F183:F234" si="7">MID(E183,4,9)</f>
        <v>3.76</v>
      </c>
      <c r="G183" s="34">
        <v>3.76</v>
      </c>
      <c r="H183" s="36">
        <f t="shared" si="6"/>
        <v>172.95999999999998</v>
      </c>
    </row>
    <row r="184" spans="1:8" x14ac:dyDescent="0.25">
      <c r="A184" s="38" t="s">
        <v>390</v>
      </c>
      <c r="B184" s="24" t="str">
        <f>LOOKUP(A184,GP!C$3:C$246,GP!B$3:B$246)</f>
        <v>SO00117</v>
      </c>
      <c r="C184" s="23" t="s">
        <v>391</v>
      </c>
      <c r="D184" s="42">
        <v>47</v>
      </c>
      <c r="E184" s="25" t="str">
        <f>LOOKUP(B184,costo!A$2:A$265,costo!C$2:C$265)</f>
        <v>RD$22.70</v>
      </c>
      <c r="F184" s="26" t="str">
        <f t="shared" si="7"/>
        <v>22.70</v>
      </c>
      <c r="G184" s="34">
        <v>22.7</v>
      </c>
      <c r="H184" s="36">
        <f t="shared" si="6"/>
        <v>1066.8999999999999</v>
      </c>
    </row>
    <row r="185" spans="1:8" x14ac:dyDescent="0.25">
      <c r="A185" s="38" t="s">
        <v>392</v>
      </c>
      <c r="B185" s="24" t="str">
        <f>LOOKUP(A185,GP!C$3:C$246,GP!B$3:B$246)</f>
        <v>SO00104</v>
      </c>
      <c r="C185" s="23" t="s">
        <v>393</v>
      </c>
      <c r="D185" s="42">
        <v>4</v>
      </c>
      <c r="E185" s="25" t="str">
        <f>LOOKUP(B185,costo!A$2:A$265,costo!C$2:C$265)</f>
        <v>RD$368.88</v>
      </c>
      <c r="F185" s="26" t="str">
        <f t="shared" si="7"/>
        <v>368.88</v>
      </c>
      <c r="G185" s="34">
        <v>368.88</v>
      </c>
      <c r="H185" s="36">
        <f t="shared" si="6"/>
        <v>1475.52</v>
      </c>
    </row>
    <row r="186" spans="1:8" x14ac:dyDescent="0.25">
      <c r="A186" s="38" t="s">
        <v>394</v>
      </c>
      <c r="B186" s="24" t="str">
        <f>LOOKUP(A186,GP!C$3:C$246,GP!B$3:B$246)</f>
        <v>SO00078</v>
      </c>
      <c r="C186" s="23" t="s">
        <v>395</v>
      </c>
      <c r="D186" s="42">
        <v>22</v>
      </c>
      <c r="E186" s="25" t="str">
        <f>LOOKUP(B186,costo!A$2:A$265,costo!C$2:C$265)</f>
        <v>RD$488.36</v>
      </c>
      <c r="F186" s="26" t="str">
        <f t="shared" si="7"/>
        <v>488.36</v>
      </c>
      <c r="G186" s="34">
        <v>488.36</v>
      </c>
      <c r="H186" s="36">
        <f t="shared" si="6"/>
        <v>10743.92</v>
      </c>
    </row>
    <row r="187" spans="1:8" x14ac:dyDescent="0.25">
      <c r="A187" s="38" t="s">
        <v>396</v>
      </c>
      <c r="B187" s="24" t="str">
        <f>LOOKUP(A187,GP!C$3:C$246,GP!B$3:B$246)</f>
        <v>SO00077</v>
      </c>
      <c r="C187" s="23" t="s">
        <v>397</v>
      </c>
      <c r="D187" s="42">
        <v>1</v>
      </c>
      <c r="E187" s="25" t="str">
        <f>LOOKUP(B187,costo!A$2:A$265,costo!C$2:C$265)</f>
        <v>RD$487.20</v>
      </c>
      <c r="F187" s="26" t="str">
        <f t="shared" si="7"/>
        <v>487.20</v>
      </c>
      <c r="G187" s="34">
        <v>487.2</v>
      </c>
      <c r="H187" s="36">
        <f t="shared" si="6"/>
        <v>487.2</v>
      </c>
    </row>
    <row r="188" spans="1:8" x14ac:dyDescent="0.25">
      <c r="A188" s="38" t="s">
        <v>398</v>
      </c>
      <c r="B188" s="24" t="str">
        <f>LOOKUP(A188,GP!C$3:C$246,GP!B$3:B$246)</f>
        <v>SO00140</v>
      </c>
      <c r="C188" s="23" t="s">
        <v>399</v>
      </c>
      <c r="D188" s="42">
        <v>6</v>
      </c>
      <c r="E188" s="25" t="str">
        <f>LOOKUP(B188,costo!A$2:A$265,costo!C$2:C$265)</f>
        <v>RD$1,159.54</v>
      </c>
      <c r="F188" s="26" t="str">
        <f t="shared" si="7"/>
        <v>1,159.54</v>
      </c>
      <c r="G188" s="34">
        <v>1159.54</v>
      </c>
      <c r="H188" s="36">
        <f t="shared" si="6"/>
        <v>6957.24</v>
      </c>
    </row>
    <row r="189" spans="1:8" x14ac:dyDescent="0.25">
      <c r="A189" s="38" t="s">
        <v>400</v>
      </c>
      <c r="B189" s="24" t="str">
        <f>LOOKUP(A189,GP!C$3:C$246,GP!B$3:B$246)</f>
        <v>SO00130</v>
      </c>
      <c r="C189" s="23" t="s">
        <v>401</v>
      </c>
      <c r="D189" s="42">
        <v>2</v>
      </c>
      <c r="E189" s="25" t="str">
        <f>LOOKUP(B189,costo!A$2:A$265,costo!C$2:C$265)</f>
        <v>RD$347.84</v>
      </c>
      <c r="F189" s="26" t="str">
        <f t="shared" si="7"/>
        <v>347.84</v>
      </c>
      <c r="G189" s="34">
        <v>347.84</v>
      </c>
      <c r="H189" s="36">
        <f t="shared" si="6"/>
        <v>695.68</v>
      </c>
    </row>
    <row r="190" spans="1:8" x14ac:dyDescent="0.25">
      <c r="A190" s="38" t="s">
        <v>402</v>
      </c>
      <c r="B190" s="24" t="str">
        <f>LOOKUP(A190,GP!C$3:C$246,GP!B$3:B$246)</f>
        <v>SO00057</v>
      </c>
      <c r="C190" s="23" t="s">
        <v>403</v>
      </c>
      <c r="D190" s="42">
        <v>123</v>
      </c>
      <c r="E190" s="25" t="str">
        <f>LOOKUP(B190,costo!A$2:A$265,costo!C$2:C$265)</f>
        <v>RD$20.47</v>
      </c>
      <c r="F190" s="26" t="str">
        <f t="shared" si="7"/>
        <v>20.47</v>
      </c>
      <c r="G190" s="34">
        <v>20.47</v>
      </c>
      <c r="H190" s="36">
        <f t="shared" si="6"/>
        <v>2517.81</v>
      </c>
    </row>
    <row r="191" spans="1:8" x14ac:dyDescent="0.25">
      <c r="A191" s="38" t="s">
        <v>404</v>
      </c>
      <c r="B191" s="24" t="str">
        <f>LOOKUP(A191,GP!C$3:C$246,GP!B$3:B$246)</f>
        <v>SO00154</v>
      </c>
      <c r="C191" s="47" t="s">
        <v>1124</v>
      </c>
      <c r="D191" s="42">
        <v>21</v>
      </c>
      <c r="E191" s="25" t="str">
        <f>LOOKUP(B191,costo!A$2:A$265,costo!C$2:C$265)</f>
        <v>RD$5,925.29</v>
      </c>
      <c r="F191" s="26" t="str">
        <f t="shared" si="7"/>
        <v>5,925.29</v>
      </c>
      <c r="G191" s="34">
        <v>5925.29</v>
      </c>
      <c r="H191" s="36">
        <f t="shared" si="6"/>
        <v>124431.09</v>
      </c>
    </row>
    <row r="192" spans="1:8" x14ac:dyDescent="0.25">
      <c r="A192" s="38" t="s">
        <v>406</v>
      </c>
      <c r="B192" s="24" t="str">
        <f>LOOKUP(A192,GP!C$3:C$246,GP!B$3:B$246)</f>
        <v>SO00155</v>
      </c>
      <c r="C192" s="47" t="s">
        <v>1125</v>
      </c>
      <c r="D192" s="42">
        <v>7</v>
      </c>
      <c r="E192" s="25" t="str">
        <f>LOOKUP(B192,costo!A$2:A$265,costo!C$2:C$265)</f>
        <v>RD$5,883.77</v>
      </c>
      <c r="F192" s="26" t="str">
        <f t="shared" si="7"/>
        <v>5,883.77</v>
      </c>
      <c r="G192" s="34">
        <v>5883.77</v>
      </c>
      <c r="H192" s="36">
        <f t="shared" si="6"/>
        <v>41186.39</v>
      </c>
    </row>
    <row r="193" spans="1:8" x14ac:dyDescent="0.25">
      <c r="A193" s="38" t="s">
        <v>408</v>
      </c>
      <c r="B193" s="24" t="str">
        <f>LOOKUP(A193,GP!C$3:C$246,GP!B$3:B$246)</f>
        <v>SO00156</v>
      </c>
      <c r="C193" s="47" t="s">
        <v>1126</v>
      </c>
      <c r="D193" s="42">
        <v>5</v>
      </c>
      <c r="E193" s="25" t="str">
        <f>LOOKUP(B193,costo!A$2:A$265,costo!C$2:C$265)</f>
        <v>RD$5,880.08</v>
      </c>
      <c r="F193" s="26" t="str">
        <f t="shared" si="7"/>
        <v>5,880.08</v>
      </c>
      <c r="G193" s="34">
        <v>5880.08</v>
      </c>
      <c r="H193" s="36">
        <f t="shared" si="6"/>
        <v>29400.400000000001</v>
      </c>
    </row>
    <row r="194" spans="1:8" x14ac:dyDescent="0.25">
      <c r="A194" s="38" t="s">
        <v>410</v>
      </c>
      <c r="B194" s="24" t="str">
        <f>LOOKUP(A194,GP!C$3:C$246,GP!B$3:B$246)</f>
        <v>SO00157</v>
      </c>
      <c r="C194" s="47" t="s">
        <v>1127</v>
      </c>
      <c r="D194" s="42">
        <v>5</v>
      </c>
      <c r="E194" s="25" t="str">
        <f>LOOKUP(B194,costo!A$2:A$265,costo!C$2:C$265)</f>
        <v>RD$5,908.39</v>
      </c>
      <c r="F194" s="26" t="str">
        <f t="shared" si="7"/>
        <v>5,908.39</v>
      </c>
      <c r="G194" s="34">
        <v>5908.39</v>
      </c>
      <c r="H194" s="36">
        <f t="shared" si="6"/>
        <v>29541.95</v>
      </c>
    </row>
    <row r="195" spans="1:8" x14ac:dyDescent="0.25">
      <c r="A195" s="38" t="s">
        <v>412</v>
      </c>
      <c r="B195" s="24" t="str">
        <f>LOOKUP(A195,GP!C$3:C$246,GP!B$3:B$246)</f>
        <v>SO00056</v>
      </c>
      <c r="C195" s="23" t="s">
        <v>413</v>
      </c>
      <c r="D195" s="42">
        <v>5</v>
      </c>
      <c r="E195" s="25" t="str">
        <f>LOOKUP(B195,costo!A$2:A$265,costo!C$2:C$265)</f>
        <v>RD$21,144.39</v>
      </c>
      <c r="F195" s="26" t="str">
        <f t="shared" si="7"/>
        <v>21,144.39</v>
      </c>
      <c r="G195" s="34">
        <v>21144.39</v>
      </c>
      <c r="H195" s="36">
        <f t="shared" si="6"/>
        <v>105721.95</v>
      </c>
    </row>
    <row r="196" spans="1:8" x14ac:dyDescent="0.25">
      <c r="A196" s="38" t="s">
        <v>414</v>
      </c>
      <c r="B196" s="24" t="str">
        <f>LOOKUP(A196,GP!C$3:C$246,GP!B$3:B$246)</f>
        <v>SO00073</v>
      </c>
      <c r="C196" s="23" t="s">
        <v>415</v>
      </c>
      <c r="D196" s="42">
        <v>5</v>
      </c>
      <c r="E196" s="25" t="str">
        <f>LOOKUP(B196,costo!A$2:A$265,costo!C$2:C$265)</f>
        <v>RD$1,100.00</v>
      </c>
      <c r="F196" s="26" t="str">
        <f t="shared" si="7"/>
        <v>1,100.00</v>
      </c>
      <c r="G196" s="34">
        <v>1100</v>
      </c>
      <c r="H196" s="36">
        <f t="shared" si="6"/>
        <v>5500</v>
      </c>
    </row>
    <row r="197" spans="1:8" x14ac:dyDescent="0.25">
      <c r="A197" s="38" t="s">
        <v>416</v>
      </c>
      <c r="B197" s="24" t="str">
        <f>LOOKUP(A197,GP!C$3:C$246,GP!B$3:B$246)</f>
        <v>SO00073</v>
      </c>
      <c r="C197" s="23" t="s">
        <v>1095</v>
      </c>
      <c r="D197" s="42">
        <v>12</v>
      </c>
      <c r="E197" s="25" t="str">
        <f>LOOKUP(B197,costo!A$2:A$265,costo!C$2:C$265)</f>
        <v>RD$1,100.00</v>
      </c>
      <c r="F197" s="26" t="str">
        <f t="shared" si="7"/>
        <v>1,100.00</v>
      </c>
      <c r="G197" s="34">
        <v>1100</v>
      </c>
      <c r="H197" s="36">
        <f t="shared" si="6"/>
        <v>13200</v>
      </c>
    </row>
    <row r="198" spans="1:8" x14ac:dyDescent="0.25">
      <c r="A198" s="38" t="s">
        <v>418</v>
      </c>
      <c r="B198" s="24" t="str">
        <f>LOOKUP(A198,GP!C$3:C$246,GP!B$3:B$246)</f>
        <v>SO00021</v>
      </c>
      <c r="C198" s="23" t="s">
        <v>419</v>
      </c>
      <c r="D198" s="42">
        <v>2</v>
      </c>
      <c r="E198" s="25" t="str">
        <f>LOOKUP(B198,costo!A$2:A$265,costo!C$2:C$265)</f>
        <v>RD$928.00</v>
      </c>
      <c r="F198" s="26" t="str">
        <f t="shared" si="7"/>
        <v>928.00</v>
      </c>
      <c r="G198" s="34">
        <v>928</v>
      </c>
      <c r="H198" s="36">
        <f t="shared" si="6"/>
        <v>1856</v>
      </c>
    </row>
    <row r="199" spans="1:8" x14ac:dyDescent="0.25">
      <c r="A199" s="38" t="s">
        <v>420</v>
      </c>
      <c r="B199" s="24" t="str">
        <f>LOOKUP(A199,GP!C$3:C$246,GP!B$3:B$246)</f>
        <v>SO00022</v>
      </c>
      <c r="C199" s="23" t="s">
        <v>421</v>
      </c>
      <c r="D199" s="42">
        <v>4</v>
      </c>
      <c r="E199" s="25" t="str">
        <f>LOOKUP(B199,costo!A$2:A$265,costo!C$2:C$265)</f>
        <v>RD$1,099.99</v>
      </c>
      <c r="F199" s="26" t="str">
        <f t="shared" si="7"/>
        <v>1,099.99</v>
      </c>
      <c r="G199" s="34">
        <v>1099.99</v>
      </c>
      <c r="H199" s="36">
        <f t="shared" si="6"/>
        <v>4399.96</v>
      </c>
    </row>
    <row r="200" spans="1:8" x14ac:dyDescent="0.25">
      <c r="A200" s="38" t="s">
        <v>422</v>
      </c>
      <c r="B200" s="24" t="str">
        <f>LOOKUP(A200,GP!C$3:C$246,GP!B$3:B$246)</f>
        <v>SO00070</v>
      </c>
      <c r="C200" s="23" t="s">
        <v>1094</v>
      </c>
      <c r="D200" s="42">
        <v>2</v>
      </c>
      <c r="E200" s="25" t="str">
        <f>LOOKUP(B200,costo!A$2:A$265,costo!C$2:C$265)</f>
        <v>RD$354.49</v>
      </c>
      <c r="F200" s="26" t="str">
        <f t="shared" si="7"/>
        <v>354.49</v>
      </c>
      <c r="G200" s="34">
        <v>354.49</v>
      </c>
      <c r="H200" s="36">
        <f t="shared" si="6"/>
        <v>708.98</v>
      </c>
    </row>
    <row r="201" spans="1:8" x14ac:dyDescent="0.25">
      <c r="A201" s="38" t="s">
        <v>424</v>
      </c>
      <c r="B201" s="24" t="str">
        <f>LOOKUP(A201,GP!C$3:C$246,GP!B$3:B$246)</f>
        <v>SO00167</v>
      </c>
      <c r="C201" s="23" t="s">
        <v>1093</v>
      </c>
      <c r="D201" s="42">
        <v>3</v>
      </c>
      <c r="E201" s="25" t="str">
        <f>LOOKUP(B201,costo!A$2:A$265,costo!C$2:C$265)</f>
        <v>RD$2,436.00</v>
      </c>
      <c r="F201" s="26" t="str">
        <f t="shared" si="7"/>
        <v>2,436.00</v>
      </c>
      <c r="G201" s="34">
        <v>2436</v>
      </c>
      <c r="H201" s="36">
        <f t="shared" si="6"/>
        <v>7308</v>
      </c>
    </row>
    <row r="202" spans="1:8" x14ac:dyDescent="0.25">
      <c r="A202" s="38" t="s">
        <v>426</v>
      </c>
      <c r="B202" s="24" t="str">
        <f>LOOKUP(A202,GP!C$3:C$246,GP!B$3:B$246)</f>
        <v>SO00145</v>
      </c>
      <c r="C202" s="23" t="s">
        <v>1092</v>
      </c>
      <c r="D202" s="42">
        <v>24</v>
      </c>
      <c r="E202" s="25" t="str">
        <f>LOOKUP(B202,costo!A$2:A$265,costo!C$2:C$265)</f>
        <v>RD$58.14</v>
      </c>
      <c r="F202" s="26" t="str">
        <f t="shared" si="7"/>
        <v>58.14</v>
      </c>
      <c r="G202" s="34">
        <v>58.14</v>
      </c>
      <c r="H202" s="36">
        <f t="shared" si="6"/>
        <v>1395.3600000000001</v>
      </c>
    </row>
    <row r="203" spans="1:8" x14ac:dyDescent="0.25">
      <c r="A203" s="38" t="s">
        <v>428</v>
      </c>
      <c r="B203" s="24" t="str">
        <f>LOOKUP(A203,GP!C$3:C$246,GP!B$3:B$246)</f>
        <v>SO00084</v>
      </c>
      <c r="C203" s="23" t="s">
        <v>429</v>
      </c>
      <c r="D203" s="42">
        <v>4</v>
      </c>
      <c r="E203" s="25" t="str">
        <f>LOOKUP(B203,costo!A$2:A$265,costo!C$2:C$265)</f>
        <v>RD$165.17</v>
      </c>
      <c r="F203" s="26" t="str">
        <f t="shared" si="7"/>
        <v>165.17</v>
      </c>
      <c r="G203" s="34">
        <v>165.17</v>
      </c>
      <c r="H203" s="36">
        <f t="shared" si="6"/>
        <v>660.68</v>
      </c>
    </row>
    <row r="204" spans="1:8" x14ac:dyDescent="0.25">
      <c r="A204" s="38" t="s">
        <v>430</v>
      </c>
      <c r="B204" s="24" t="str">
        <f>LOOKUP(A204,GP!C$3:C$246,GP!B$3:B$246)</f>
        <v>SO00084</v>
      </c>
      <c r="C204" s="23" t="s">
        <v>431</v>
      </c>
      <c r="D204" s="42">
        <v>4</v>
      </c>
      <c r="E204" s="25" t="str">
        <f>LOOKUP(B204,costo!A$2:A$265,costo!C$2:C$265)</f>
        <v>RD$165.17</v>
      </c>
      <c r="F204" s="26" t="str">
        <f t="shared" si="7"/>
        <v>165.17</v>
      </c>
      <c r="G204" s="34">
        <v>165.17</v>
      </c>
      <c r="H204" s="36">
        <f t="shared" si="6"/>
        <v>660.68</v>
      </c>
    </row>
    <row r="205" spans="1:8" x14ac:dyDescent="0.25">
      <c r="A205" s="38" t="s">
        <v>432</v>
      </c>
      <c r="B205" s="24" t="str">
        <f>LOOKUP(A205,GP!C$3:C$246,GP!B$3:B$246)</f>
        <v>SL00009</v>
      </c>
      <c r="C205" s="23" t="s">
        <v>433</v>
      </c>
      <c r="D205" s="42">
        <v>3</v>
      </c>
      <c r="E205" s="25" t="str">
        <f>LOOKUP(B205,costo!A$2:A$265,costo!C$2:C$265)</f>
        <v>RD$190.95</v>
      </c>
      <c r="F205" s="26" t="str">
        <f t="shared" si="7"/>
        <v>190.95</v>
      </c>
      <c r="G205" s="34">
        <v>190.95</v>
      </c>
      <c r="H205" s="36">
        <f t="shared" si="6"/>
        <v>572.84999999999991</v>
      </c>
    </row>
    <row r="206" spans="1:8" x14ac:dyDescent="0.25">
      <c r="A206" s="38" t="s">
        <v>434</v>
      </c>
      <c r="B206" s="24" t="str">
        <f>LOOKUP(A206,GP!C$3:C$246,GP!B$3:B$246)</f>
        <v>SL00009</v>
      </c>
      <c r="C206" s="23" t="s">
        <v>435</v>
      </c>
      <c r="D206" s="42">
        <v>4</v>
      </c>
      <c r="E206" s="25" t="str">
        <f>LOOKUP(B206,costo!A$2:A$265,costo!C$2:C$265)</f>
        <v>RD$190.95</v>
      </c>
      <c r="F206" s="26" t="str">
        <f t="shared" si="7"/>
        <v>190.95</v>
      </c>
      <c r="G206" s="34">
        <v>190.95</v>
      </c>
      <c r="H206" s="36">
        <f t="shared" si="6"/>
        <v>763.8</v>
      </c>
    </row>
    <row r="207" spans="1:8" x14ac:dyDescent="0.25">
      <c r="A207" s="38" t="s">
        <v>436</v>
      </c>
      <c r="B207" s="24" t="str">
        <f>LOOKUP(A207,GP!C$3:C$246,GP!B$3:B$246)</f>
        <v>SO00014</v>
      </c>
      <c r="C207" s="23" t="s">
        <v>437</v>
      </c>
      <c r="D207" s="42">
        <v>1</v>
      </c>
      <c r="E207" s="25" t="str">
        <f>LOOKUP(B207,costo!A$2:A$265,costo!C$2:C$265)</f>
        <v>RD$95.12</v>
      </c>
      <c r="F207" s="26" t="str">
        <f t="shared" si="7"/>
        <v>95.12</v>
      </c>
      <c r="G207" s="34">
        <v>95.12</v>
      </c>
      <c r="H207" s="36">
        <f t="shared" si="6"/>
        <v>95.12</v>
      </c>
    </row>
    <row r="208" spans="1:8" x14ac:dyDescent="0.25">
      <c r="A208" s="38" t="s">
        <v>438</v>
      </c>
      <c r="B208" s="24" t="str">
        <f>LOOKUP(A208,GP!C$3:C$246,GP!B$3:B$246)</f>
        <v>SO00049</v>
      </c>
      <c r="C208" s="23" t="s">
        <v>1091</v>
      </c>
      <c r="D208" s="42">
        <v>141</v>
      </c>
      <c r="E208" s="25" t="str">
        <f>LOOKUP(B208,costo!A$2:A$265,costo!C$2:C$265)</f>
        <v>RD$1.62</v>
      </c>
      <c r="F208" s="26" t="str">
        <f t="shared" si="7"/>
        <v>1.62</v>
      </c>
      <c r="G208" s="34">
        <v>1.62</v>
      </c>
      <c r="H208" s="36">
        <f t="shared" si="6"/>
        <v>228.42000000000002</v>
      </c>
    </row>
    <row r="209" spans="1:8" x14ac:dyDescent="0.25">
      <c r="A209" s="38" t="s">
        <v>440</v>
      </c>
      <c r="B209" s="24" t="str">
        <f>LOOKUP(A209,GP!C$3:C$246,GP!B$3:B$246)</f>
        <v>SO00035</v>
      </c>
      <c r="C209" s="23" t="s">
        <v>441</v>
      </c>
      <c r="D209" s="42">
        <v>153</v>
      </c>
      <c r="E209" s="25" t="str">
        <f>LOOKUP(B209,costo!A$2:A$265,costo!C$2:C$265)</f>
        <v>RD$26.00</v>
      </c>
      <c r="F209" s="26" t="str">
        <f t="shared" si="7"/>
        <v>26.00</v>
      </c>
      <c r="G209" s="34">
        <v>26</v>
      </c>
      <c r="H209" s="36">
        <f t="shared" si="6"/>
        <v>3978</v>
      </c>
    </row>
    <row r="210" spans="1:8" x14ac:dyDescent="0.25">
      <c r="A210" s="38" t="s">
        <v>442</v>
      </c>
      <c r="B210" s="24" t="str">
        <f>LOOKUP(A210,GP!C$3:C$246,GP!B$3:B$246)</f>
        <v>SO00035</v>
      </c>
      <c r="C210" s="23" t="s">
        <v>443</v>
      </c>
      <c r="D210" s="42">
        <v>21</v>
      </c>
      <c r="E210" s="25" t="str">
        <f>LOOKUP(B210,costo!A$2:A$265,costo!C$2:C$265)</f>
        <v>RD$26.00</v>
      </c>
      <c r="F210" s="26" t="str">
        <f t="shared" si="7"/>
        <v>26.00</v>
      </c>
      <c r="G210" s="34">
        <v>26</v>
      </c>
      <c r="H210" s="36">
        <f t="shared" si="6"/>
        <v>546</v>
      </c>
    </row>
    <row r="211" spans="1:8" x14ac:dyDescent="0.25">
      <c r="A211" s="38" t="s">
        <v>446</v>
      </c>
      <c r="B211" s="24" t="str">
        <f>LOOKUP(A211,GP!C$3:C$246,GP!B$3:B$246)</f>
        <v>SO00125</v>
      </c>
      <c r="C211" s="23" t="s">
        <v>447</v>
      </c>
      <c r="D211" s="42">
        <v>1500</v>
      </c>
      <c r="E211" s="25" t="str">
        <f>LOOKUP(B211,costo!A$2:A$265,costo!C$2:C$265)</f>
        <v>RD$1.11</v>
      </c>
      <c r="F211" s="26" t="str">
        <f t="shared" si="7"/>
        <v>1.11</v>
      </c>
      <c r="G211" s="34">
        <v>1.1100000000000001</v>
      </c>
      <c r="H211" s="36">
        <f t="shared" si="6"/>
        <v>1665.0000000000002</v>
      </c>
    </row>
    <row r="212" spans="1:8" x14ac:dyDescent="0.25">
      <c r="A212" s="38" t="s">
        <v>448</v>
      </c>
      <c r="B212" s="24" t="str">
        <f>LOOKUP(A212,GP!C$3:C$246,GP!B$3:B$246)</f>
        <v>SO00163</v>
      </c>
      <c r="C212" s="23" t="s">
        <v>1160</v>
      </c>
      <c r="D212" s="42">
        <v>12</v>
      </c>
      <c r="E212" s="25" t="str">
        <f>LOOKUP(B212,costo!A$2:A$265,costo!C$2:C$265)</f>
        <v>RD$4,095.42</v>
      </c>
      <c r="F212" s="26" t="str">
        <f t="shared" si="7"/>
        <v>4,095.42</v>
      </c>
      <c r="G212" s="34">
        <v>4095.42</v>
      </c>
      <c r="H212" s="36">
        <f t="shared" si="6"/>
        <v>49145.04</v>
      </c>
    </row>
    <row r="213" spans="1:8" ht="30" x14ac:dyDescent="0.25">
      <c r="A213" s="38" t="s">
        <v>450</v>
      </c>
      <c r="B213" s="24" t="str">
        <f>LOOKUP(A213,GP!C$3:C$246,GP!B$3:B$246)</f>
        <v>SO00148</v>
      </c>
      <c r="C213" s="47" t="s">
        <v>451</v>
      </c>
      <c r="D213" s="42">
        <v>2</v>
      </c>
      <c r="E213" s="25" t="str">
        <f>LOOKUP(B213,costo!A$2:A$265,costo!C$2:C$265)</f>
        <v>RD$8,771.33</v>
      </c>
      <c r="F213" s="26" t="str">
        <f t="shared" si="7"/>
        <v>8,771.33</v>
      </c>
      <c r="G213" s="34">
        <v>8771.33</v>
      </c>
      <c r="H213" s="36">
        <f t="shared" si="6"/>
        <v>17542.66</v>
      </c>
    </row>
    <row r="214" spans="1:8" ht="30" x14ac:dyDescent="0.25">
      <c r="A214" s="38" t="s">
        <v>452</v>
      </c>
      <c r="B214" s="24" t="str">
        <f>LOOKUP(A214,GP!C$3:C$246,GP!B$3:B$246)</f>
        <v>SO00149</v>
      </c>
      <c r="C214" s="23" t="s">
        <v>453</v>
      </c>
      <c r="D214" s="42">
        <v>3</v>
      </c>
      <c r="E214" s="25" t="str">
        <f>LOOKUP(B214,costo!A$2:A$265,costo!C$2:C$265)</f>
        <v>RD$8,771.33</v>
      </c>
      <c r="F214" s="26" t="str">
        <f t="shared" si="7"/>
        <v>8,771.33</v>
      </c>
      <c r="G214" s="34">
        <v>8771.33</v>
      </c>
      <c r="H214" s="36">
        <f t="shared" si="6"/>
        <v>26313.989999999998</v>
      </c>
    </row>
    <row r="215" spans="1:8" ht="30" x14ac:dyDescent="0.25">
      <c r="A215" s="38" t="s">
        <v>454</v>
      </c>
      <c r="B215" s="24" t="str">
        <f>LOOKUP(A215,GP!C$3:C$246,GP!B$3:B$246)</f>
        <v>SO00150</v>
      </c>
      <c r="C215" s="23" t="s">
        <v>455</v>
      </c>
      <c r="D215" s="42">
        <v>3</v>
      </c>
      <c r="E215" s="25" t="str">
        <f>LOOKUP(B215,costo!A$2:A$265,costo!C$2:C$265)</f>
        <v>RD$8,771.33</v>
      </c>
      <c r="F215" s="26" t="str">
        <f t="shared" si="7"/>
        <v>8,771.33</v>
      </c>
      <c r="G215" s="34">
        <v>8771.33</v>
      </c>
      <c r="H215" s="36">
        <f t="shared" si="6"/>
        <v>26313.989999999998</v>
      </c>
    </row>
    <row r="216" spans="1:8" ht="30" x14ac:dyDescent="0.25">
      <c r="A216" s="38" t="s">
        <v>456</v>
      </c>
      <c r="B216" s="24" t="str">
        <f>LOOKUP(A216,GP!C$3:C$246,GP!B$3:B$246)</f>
        <v>SO00147</v>
      </c>
      <c r="C216" s="23" t="s">
        <v>457</v>
      </c>
      <c r="D216" s="42">
        <v>3</v>
      </c>
      <c r="E216" s="25" t="str">
        <f>LOOKUP(B216,costo!A$2:A$265,costo!C$2:C$265)</f>
        <v>RD$9,105.66</v>
      </c>
      <c r="F216" s="26" t="str">
        <f t="shared" si="7"/>
        <v>9,105.66</v>
      </c>
      <c r="G216" s="34">
        <v>9105.66</v>
      </c>
      <c r="H216" s="36">
        <f t="shared" si="6"/>
        <v>27316.98</v>
      </c>
    </row>
    <row r="217" spans="1:8" x14ac:dyDescent="0.25">
      <c r="A217" s="38" t="s">
        <v>458</v>
      </c>
      <c r="B217" s="24" t="str">
        <f>LOOKUP(A217,GP!C$3:C$246,GP!B$3:B$246)</f>
        <v>SL00025</v>
      </c>
      <c r="C217" s="23" t="s">
        <v>1161</v>
      </c>
      <c r="D217" s="42">
        <v>34</v>
      </c>
      <c r="E217" s="25" t="str">
        <f>LOOKUP(B217,costo!A$2:A$265,costo!C$2:C$265)</f>
        <v>RD$485.79</v>
      </c>
      <c r="F217" s="26" t="str">
        <f t="shared" si="7"/>
        <v>485.79</v>
      </c>
      <c r="G217" s="34">
        <v>485.79</v>
      </c>
      <c r="H217" s="36">
        <f t="shared" si="6"/>
        <v>16516.86</v>
      </c>
    </row>
    <row r="218" spans="1:8" x14ac:dyDescent="0.25">
      <c r="A218" s="38" t="s">
        <v>460</v>
      </c>
      <c r="B218" s="24" t="str">
        <f>LOOKUP(A218,GP!C$3:C$246,GP!B$3:B$246)</f>
        <v>SL00035</v>
      </c>
      <c r="C218" s="23" t="s">
        <v>360</v>
      </c>
      <c r="D218" s="42">
        <v>12</v>
      </c>
      <c r="E218" s="25" t="str">
        <f>LOOKUP(B218,costo!A$2:A$265,costo!C$2:C$265)</f>
        <v>RD$187.23</v>
      </c>
      <c r="F218" s="26" t="str">
        <f t="shared" si="7"/>
        <v>187.23</v>
      </c>
      <c r="G218" s="34">
        <v>187.23</v>
      </c>
      <c r="H218" s="36">
        <f t="shared" si="6"/>
        <v>2246.7599999999998</v>
      </c>
    </row>
    <row r="219" spans="1:8" x14ac:dyDescent="0.25">
      <c r="A219" s="38" t="s">
        <v>462</v>
      </c>
      <c r="B219" s="24" t="str">
        <f>LOOKUP(A219,GP!C$3:C$246,GP!B$3:B$246)</f>
        <v>SL00020</v>
      </c>
      <c r="C219" s="23" t="s">
        <v>1162</v>
      </c>
      <c r="D219" s="42">
        <v>30</v>
      </c>
      <c r="E219" s="25" t="str">
        <f>LOOKUP(B219,costo!A$2:A$265,costo!C$2:C$265)</f>
        <v>RD$536.76</v>
      </c>
      <c r="F219" s="26" t="str">
        <f t="shared" si="7"/>
        <v>536.76</v>
      </c>
      <c r="G219" s="34">
        <v>536.76</v>
      </c>
      <c r="H219" s="36">
        <f t="shared" si="6"/>
        <v>16102.8</v>
      </c>
    </row>
    <row r="220" spans="1:8" x14ac:dyDescent="0.25">
      <c r="A220" s="38" t="s">
        <v>464</v>
      </c>
      <c r="B220" s="24" t="str">
        <f>LOOKUP(A220,GP!C$3:C$246,GP!B$3:B$246)</f>
        <v>SL00022</v>
      </c>
      <c r="C220" s="23" t="s">
        <v>1163</v>
      </c>
      <c r="D220" s="42">
        <v>9</v>
      </c>
      <c r="E220" s="25" t="str">
        <f>LOOKUP(B220,costo!A$2:A$265,costo!C$2:C$265)</f>
        <v>RD$1,416.00</v>
      </c>
      <c r="F220" s="26" t="str">
        <f t="shared" si="7"/>
        <v>1,416.00</v>
      </c>
      <c r="G220" s="34">
        <v>1416</v>
      </c>
      <c r="H220" s="36">
        <f t="shared" si="6"/>
        <v>12744</v>
      </c>
    </row>
    <row r="221" spans="1:8" x14ac:dyDescent="0.25">
      <c r="A221" s="38" t="s">
        <v>466</v>
      </c>
      <c r="B221" s="24" t="str">
        <f>LOOKUP(A221,GP!C$3:C$246,GP!B$3:B$246)</f>
        <v>SL00032</v>
      </c>
      <c r="C221" s="23" t="s">
        <v>1164</v>
      </c>
      <c r="D221" s="42">
        <v>4</v>
      </c>
      <c r="E221" s="25" t="str">
        <f>LOOKUP(B221,costo!A$2:A$265,costo!C$2:C$265)</f>
        <v>RD$1,770.00</v>
      </c>
      <c r="F221" s="26" t="str">
        <f t="shared" si="7"/>
        <v>1,770.00</v>
      </c>
      <c r="G221" s="34">
        <v>1770</v>
      </c>
      <c r="H221" s="36">
        <f t="shared" si="6"/>
        <v>7080</v>
      </c>
    </row>
    <row r="222" spans="1:8" x14ac:dyDescent="0.25">
      <c r="A222" s="38" t="s">
        <v>468</v>
      </c>
      <c r="B222" s="24" t="str">
        <f>LOOKUP(A222,GP!C$3:C$246,GP!B$3:B$246)</f>
        <v>SL00031</v>
      </c>
      <c r="C222" s="23" t="s">
        <v>1165</v>
      </c>
      <c r="D222" s="42">
        <v>7</v>
      </c>
      <c r="E222" s="25" t="str">
        <f>LOOKUP(B222,costo!A$2:A$265,costo!C$2:C$265)</f>
        <v>RD$42.57</v>
      </c>
      <c r="F222" s="26" t="str">
        <f t="shared" si="7"/>
        <v>42.57</v>
      </c>
      <c r="G222" s="34">
        <v>42.57</v>
      </c>
      <c r="H222" s="36">
        <f t="shared" si="6"/>
        <v>297.99</v>
      </c>
    </row>
    <row r="223" spans="1:8" x14ac:dyDescent="0.25">
      <c r="A223" s="38" t="s">
        <v>470</v>
      </c>
      <c r="B223" s="24" t="str">
        <f>LOOKUP(A223,GP!C$3:C$246,GP!B$3:B$246)</f>
        <v>SL00044</v>
      </c>
      <c r="C223" s="47" t="s">
        <v>1128</v>
      </c>
      <c r="D223" s="42">
        <v>1</v>
      </c>
      <c r="E223" s="25" t="str">
        <f>LOOKUP(B223,costo!A$2:A$265,costo!C$2:C$265)</f>
        <v>RD$241.90</v>
      </c>
      <c r="F223" s="26" t="str">
        <f t="shared" si="7"/>
        <v>241.90</v>
      </c>
      <c r="G223" s="34">
        <v>241.9</v>
      </c>
      <c r="H223" s="36">
        <f t="shared" si="6"/>
        <v>241.9</v>
      </c>
    </row>
    <row r="224" spans="1:8" ht="30" x14ac:dyDescent="0.25">
      <c r="A224" s="38" t="s">
        <v>472</v>
      </c>
      <c r="B224" s="24" t="str">
        <f>LOOKUP(A224,GP!C$3:C$246,GP!B$3:B$246)</f>
        <v>MI00009</v>
      </c>
      <c r="C224" s="47" t="s">
        <v>1129</v>
      </c>
      <c r="D224" s="43">
        <v>198</v>
      </c>
      <c r="E224" s="26" t="str">
        <f>LOOKUP(B224,costo!A$2:A$265,costo!C$2:C$265)</f>
        <v>RD$0.01</v>
      </c>
      <c r="F224" s="26" t="str">
        <f t="shared" si="7"/>
        <v>0.01</v>
      </c>
      <c r="G224" s="44">
        <v>0.01</v>
      </c>
      <c r="H224" s="45">
        <f t="shared" si="6"/>
        <v>1.98</v>
      </c>
    </row>
    <row r="225" spans="1:8" x14ac:dyDescent="0.25">
      <c r="A225" s="38" t="s">
        <v>474</v>
      </c>
      <c r="B225" s="24" t="str">
        <f>LOOKUP(A225,GP!C$3:C$246,GP!B$3:B$246)</f>
        <v>MI00013</v>
      </c>
      <c r="C225" s="47" t="s">
        <v>1166</v>
      </c>
      <c r="D225" s="43">
        <v>513</v>
      </c>
      <c r="E225" s="26" t="str">
        <f>LOOKUP(B225,costo!A$2:A$265,costo!C$2:C$265)</f>
        <v>RD$18.00</v>
      </c>
      <c r="F225" s="26" t="str">
        <f t="shared" si="7"/>
        <v>18.00</v>
      </c>
      <c r="G225" s="44">
        <v>18</v>
      </c>
      <c r="H225" s="45">
        <f t="shared" si="6"/>
        <v>9234</v>
      </c>
    </row>
    <row r="226" spans="1:8" ht="30" x14ac:dyDescent="0.25">
      <c r="A226" s="38" t="s">
        <v>476</v>
      </c>
      <c r="B226" s="24" t="str">
        <f>LOOKUP(A226,GP!C$3:C$246,GP!B$3:B$246)</f>
        <v>MI00007</v>
      </c>
      <c r="C226" s="47" t="s">
        <v>1130</v>
      </c>
      <c r="D226" s="43">
        <v>193</v>
      </c>
      <c r="E226" s="26" t="str">
        <f>LOOKUP(B226,costo!A$2:A$265,costo!C$2:C$265)</f>
        <v>RD$4.99</v>
      </c>
      <c r="F226" s="26" t="str">
        <f t="shared" si="7"/>
        <v>4.99</v>
      </c>
      <c r="G226" s="44">
        <v>4.99</v>
      </c>
      <c r="H226" s="45">
        <f t="shared" si="6"/>
        <v>963.07</v>
      </c>
    </row>
    <row r="227" spans="1:8" x14ac:dyDescent="0.25">
      <c r="A227" s="38" t="s">
        <v>478</v>
      </c>
      <c r="B227" s="24" t="str">
        <f>LOOKUP(A227,GP!C$3:C$246,GP!B$3:B$246)</f>
        <v>MI00002</v>
      </c>
      <c r="C227" s="47" t="s">
        <v>1131</v>
      </c>
      <c r="D227" s="43">
        <v>367</v>
      </c>
      <c r="E227" s="26" t="str">
        <f>LOOKUP(B227,costo!A$2:A$265,costo!C$2:C$265)</f>
        <v>RD$28.19</v>
      </c>
      <c r="F227" s="26" t="str">
        <f t="shared" si="7"/>
        <v>28.19</v>
      </c>
      <c r="G227" s="44">
        <v>28.19</v>
      </c>
      <c r="H227" s="45">
        <f t="shared" si="6"/>
        <v>10345.73</v>
      </c>
    </row>
    <row r="228" spans="1:8" x14ac:dyDescent="0.25">
      <c r="A228" s="38" t="s">
        <v>480</v>
      </c>
      <c r="B228" s="24" t="str">
        <f>LOOKUP(A228,GP!C$3:C$246,GP!B$3:B$246)</f>
        <v>MI00004</v>
      </c>
      <c r="C228" s="23" t="s">
        <v>481</v>
      </c>
      <c r="D228" s="43">
        <v>2959</v>
      </c>
      <c r="E228" s="26" t="str">
        <f>LOOKUP(B228,costo!A$2:A$265,costo!C$2:C$265)</f>
        <v>RD$67.33</v>
      </c>
      <c r="F228" s="26" t="str">
        <f t="shared" si="7"/>
        <v>67.33</v>
      </c>
      <c r="G228" s="44">
        <v>67.33</v>
      </c>
      <c r="H228" s="45">
        <f t="shared" si="6"/>
        <v>199229.47</v>
      </c>
    </row>
    <row r="229" spans="1:8" ht="30" x14ac:dyDescent="0.25">
      <c r="A229" s="38" t="s">
        <v>482</v>
      </c>
      <c r="B229" s="24" t="str">
        <f>LOOKUP(A229,GP!C$3:C$246,GP!B$3:B$246)</f>
        <v>MI00019</v>
      </c>
      <c r="C229" s="23" t="s">
        <v>483</v>
      </c>
      <c r="D229" s="43">
        <v>301</v>
      </c>
      <c r="E229" s="26" t="str">
        <f>LOOKUP(B229,costo!A$2:A$265,costo!C$2:C$265)</f>
        <v>RD$10.80</v>
      </c>
      <c r="F229" s="26" t="str">
        <f t="shared" si="7"/>
        <v>10.80</v>
      </c>
      <c r="G229" s="44">
        <v>10.8</v>
      </c>
      <c r="H229" s="45">
        <f t="shared" si="6"/>
        <v>3250.8</v>
      </c>
    </row>
    <row r="230" spans="1:8" ht="30" x14ac:dyDescent="0.25">
      <c r="A230" s="38" t="s">
        <v>486</v>
      </c>
      <c r="B230" s="24" t="str">
        <f>LOOKUP(A230,GP!C$3:C$246,GP!B$3:B$246)</f>
        <v>MI00020</v>
      </c>
      <c r="C230" s="23" t="s">
        <v>487</v>
      </c>
      <c r="D230" s="43">
        <v>160</v>
      </c>
      <c r="E230" s="26" t="str">
        <f>LOOKUP(B230,costo!A$2:A$265,costo!C$2:C$265)</f>
        <v>RD$18.00</v>
      </c>
      <c r="F230" s="26" t="str">
        <f t="shared" si="7"/>
        <v>18.00</v>
      </c>
      <c r="G230" s="44">
        <v>18</v>
      </c>
      <c r="H230" s="45">
        <f t="shared" si="6"/>
        <v>2880</v>
      </c>
    </row>
    <row r="231" spans="1:8" ht="30" x14ac:dyDescent="0.25">
      <c r="A231" s="38" t="s">
        <v>488</v>
      </c>
      <c r="B231" s="24" t="str">
        <f>LOOKUP(A231,GP!C$3:C$246,GP!B$3:B$246)</f>
        <v>MI00017</v>
      </c>
      <c r="C231" s="23" t="s">
        <v>489</v>
      </c>
      <c r="D231" s="43">
        <v>182</v>
      </c>
      <c r="E231" s="26" t="str">
        <f>LOOKUP(B231,costo!A$2:A$265,costo!C$2:C$265)</f>
        <v>RD$24.00</v>
      </c>
      <c r="F231" s="26" t="str">
        <f t="shared" si="7"/>
        <v>24.00</v>
      </c>
      <c r="G231" s="44">
        <v>24</v>
      </c>
      <c r="H231" s="45">
        <f t="shared" si="6"/>
        <v>4368</v>
      </c>
    </row>
    <row r="232" spans="1:8" x14ac:dyDescent="0.25">
      <c r="A232" s="38" t="s">
        <v>490</v>
      </c>
      <c r="B232" s="24" t="str">
        <f>LOOKUP(A232,GP!C$3:C$246,GP!B$3:B$246)</f>
        <v>MI00008</v>
      </c>
      <c r="C232" s="23" t="s">
        <v>491</v>
      </c>
      <c r="D232" s="43">
        <v>327</v>
      </c>
      <c r="E232" s="26" t="str">
        <f>LOOKUP(B232,costo!A$2:A$265,costo!C$2:C$265)</f>
        <v>RD$18.00</v>
      </c>
      <c r="F232" s="26" t="str">
        <f t="shared" si="7"/>
        <v>18.00</v>
      </c>
      <c r="G232" s="44">
        <v>18</v>
      </c>
      <c r="H232" s="45">
        <f t="shared" si="6"/>
        <v>5886</v>
      </c>
    </row>
    <row r="233" spans="1:8" x14ac:dyDescent="0.25">
      <c r="A233" s="38" t="s">
        <v>492</v>
      </c>
      <c r="B233" s="24" t="str">
        <f>LOOKUP(A233,GP!C$3:C$246,GP!B$3:B$246)</f>
        <v>MI00010</v>
      </c>
      <c r="C233" s="23" t="s">
        <v>493</v>
      </c>
      <c r="D233" s="43">
        <v>430</v>
      </c>
      <c r="E233" s="26" t="str">
        <f>LOOKUP(B233,costo!A$2:A$265,costo!C$2:C$265)</f>
        <v>RD$18.00</v>
      </c>
      <c r="F233" s="26" t="str">
        <f t="shared" si="7"/>
        <v>18.00</v>
      </c>
      <c r="G233" s="44">
        <v>18</v>
      </c>
      <c r="H233" s="45">
        <f t="shared" si="6"/>
        <v>7740</v>
      </c>
    </row>
    <row r="234" spans="1:8" x14ac:dyDescent="0.25">
      <c r="A234" s="38" t="s">
        <v>494</v>
      </c>
      <c r="B234" s="24" t="str">
        <f>LOOKUP(A234,GP!C$3:C$246,GP!B$3:B$246)</f>
        <v>MI00003</v>
      </c>
      <c r="C234" s="23" t="s">
        <v>495</v>
      </c>
      <c r="D234" s="43">
        <v>1930</v>
      </c>
      <c r="E234" s="26" t="str">
        <f>LOOKUP(B234,costo!A$2:A$265,costo!C$2:C$265)</f>
        <v>RD$55.49</v>
      </c>
      <c r="F234" s="26" t="str">
        <f t="shared" si="7"/>
        <v>55.49</v>
      </c>
      <c r="G234" s="44">
        <v>55.49</v>
      </c>
      <c r="H234" s="45">
        <f t="shared" si="6"/>
        <v>107095.7</v>
      </c>
    </row>
    <row r="235" spans="1:8" s="59" customFormat="1" ht="15.75" x14ac:dyDescent="0.25">
      <c r="A235" s="58"/>
      <c r="B235" s="58"/>
      <c r="D235" s="60"/>
      <c r="E235" s="61"/>
      <c r="F235" s="62"/>
      <c r="G235" s="62"/>
      <c r="H235" s="63"/>
    </row>
  </sheetData>
  <mergeCells count="4">
    <mergeCell ref="A7:H7"/>
    <mergeCell ref="A8:H8"/>
    <mergeCell ref="A6:H6"/>
    <mergeCell ref="A5:H5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Combinacion</vt:lpstr>
      <vt:lpstr>Combinacion (2)</vt:lpstr>
      <vt:lpstr>GP</vt:lpstr>
      <vt:lpstr>costo</vt:lpstr>
      <vt:lpstr>Cierre</vt:lpstr>
      <vt:lpstr>Hoja2</vt:lpstr>
      <vt:lpstr>Hoja3</vt:lpstr>
      <vt:lpstr>Combinacion!Títulos_a_imprimir</vt:lpstr>
    </vt:vector>
  </TitlesOfParts>
  <Company>Consejo Nacional de la Seguridad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Juan M. Peguero</cp:lastModifiedBy>
  <cp:lastPrinted>2015-03-10T19:25:05Z</cp:lastPrinted>
  <dcterms:created xsi:type="dcterms:W3CDTF">2015-03-09T19:20:45Z</dcterms:created>
  <dcterms:modified xsi:type="dcterms:W3CDTF">2015-03-10T19:40:09Z</dcterms:modified>
</cp:coreProperties>
</file>