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arch01\Comun\11.OAI\RRHH\Nóminas 2022\Febrero\"/>
    </mc:Choice>
  </mc:AlternateContent>
  <bookViews>
    <workbookView xWindow="0" yWindow="0" windowWidth="20490" windowHeight="7620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9" i="1" l="1"/>
  <c r="H19" i="1"/>
  <c r="N19" i="1"/>
  <c r="O19" i="1"/>
  <c r="P19" i="1"/>
  <c r="Q19" i="1"/>
  <c r="R19" i="1"/>
  <c r="S19" i="1"/>
  <c r="T19" i="1"/>
  <c r="U19" i="1"/>
  <c r="M15" i="1"/>
  <c r="M11" i="1"/>
  <c r="M12" i="1"/>
  <c r="M14" i="1"/>
  <c r="M13" i="1"/>
  <c r="M16" i="1"/>
  <c r="M18" i="1"/>
  <c r="M17" i="1"/>
  <c r="M10" i="1"/>
  <c r="L15" i="1"/>
  <c r="L11" i="1"/>
  <c r="L12" i="1"/>
  <c r="L14" i="1"/>
  <c r="L13" i="1"/>
  <c r="L16" i="1"/>
  <c r="L18" i="1"/>
  <c r="L17" i="1"/>
  <c r="L10" i="1"/>
  <c r="K15" i="1"/>
  <c r="K11" i="1"/>
  <c r="K12" i="1"/>
  <c r="K14" i="1"/>
  <c r="K13" i="1"/>
  <c r="K16" i="1"/>
  <c r="K18" i="1"/>
  <c r="K17" i="1"/>
  <c r="K10" i="1"/>
  <c r="J15" i="1"/>
  <c r="J11" i="1"/>
  <c r="J12" i="1"/>
  <c r="J14" i="1"/>
  <c r="J13" i="1"/>
  <c r="J16" i="1"/>
  <c r="J18" i="1"/>
  <c r="J17" i="1"/>
  <c r="X17" i="1" s="1"/>
  <c r="J10" i="1"/>
  <c r="I15" i="1"/>
  <c r="I11" i="1"/>
  <c r="I12" i="1"/>
  <c r="I14" i="1"/>
  <c r="I13" i="1"/>
  <c r="I16" i="1"/>
  <c r="I18" i="1"/>
  <c r="Y18" i="1" s="1"/>
  <c r="I17" i="1"/>
  <c r="I10" i="1"/>
  <c r="Y14" i="1" l="1"/>
  <c r="Y12" i="1"/>
  <c r="Y16" i="1"/>
  <c r="X12" i="1"/>
  <c r="W13" i="1"/>
  <c r="X11" i="1"/>
  <c r="X13" i="1"/>
  <c r="L19" i="1"/>
  <c r="M19" i="1"/>
  <c r="W18" i="1"/>
  <c r="K19" i="1"/>
  <c r="X18" i="1"/>
  <c r="W11" i="1"/>
  <c r="X16" i="1"/>
  <c r="W10" i="1"/>
  <c r="Y15" i="1"/>
  <c r="W14" i="1"/>
  <c r="Y17" i="1"/>
  <c r="X10" i="1"/>
  <c r="X15" i="1"/>
  <c r="Y13" i="1"/>
  <c r="I19" i="1"/>
  <c r="W12" i="1"/>
  <c r="X14" i="1"/>
  <c r="X19" i="1" s="1"/>
  <c r="W15" i="1"/>
  <c r="Y11" i="1"/>
  <c r="Y10" i="1"/>
  <c r="W16" i="1"/>
  <c r="J19" i="1"/>
  <c r="W17" i="1"/>
  <c r="G19" i="1"/>
  <c r="Y19" i="1" l="1"/>
  <c r="W19" i="1"/>
</calcChain>
</file>

<file path=xl/sharedStrings.xml><?xml version="1.0" encoding="utf-8"?>
<sst xmlns="http://schemas.openxmlformats.org/spreadsheetml/2006/main" count="100" uniqueCount="67">
  <si>
    <t/>
  </si>
  <si>
    <r>
      <rPr>
        <b/>
        <sz val="12"/>
        <color rgb="FF000000"/>
        <rFont val="Gill Sans MT"/>
        <family val="2"/>
      </rPr>
      <t xml:space="preserve">Reg.
</t>
    </r>
    <r>
      <rPr>
        <b/>
        <sz val="12"/>
        <color rgb="FF000000"/>
        <rFont val="Gill Sans MT"/>
        <family val="2"/>
      </rPr>
      <t>No.</t>
    </r>
  </si>
  <si>
    <t>Nombre</t>
  </si>
  <si>
    <t>Departamento</t>
  </si>
  <si>
    <t>Categoría</t>
  </si>
  <si>
    <r>
      <rPr>
        <b/>
        <sz val="12"/>
        <color rgb="FF000000"/>
        <rFont val="Gill Sans MT"/>
        <family val="2"/>
      </rPr>
      <t xml:space="preserve">Sueldo Neto
</t>
    </r>
    <r>
      <rPr>
        <b/>
        <sz val="12"/>
        <color rgb="FF000000"/>
        <rFont val="Gill Sans MT"/>
        <family val="2"/>
      </rPr>
      <t>(RD$)</t>
    </r>
  </si>
  <si>
    <t>DIRECCION DE RECURSOS HUMANOS</t>
  </si>
  <si>
    <t>DIRECCION DE COMISIONES MEDICAS</t>
  </si>
  <si>
    <t>CONTRALORIA</t>
  </si>
  <si>
    <t>DIRECCION JURIDICA</t>
  </si>
  <si>
    <t>ANALISTA DE RECURSOS HUMANOS</t>
  </si>
  <si>
    <t>Impuetos Sobre la Renta</t>
  </si>
  <si>
    <t>Cargo</t>
  </si>
  <si>
    <r>
      <t xml:space="preserve">Sueldo Bruto
</t>
    </r>
    <r>
      <rPr>
        <b/>
        <sz val="12"/>
        <color rgb="FF000000"/>
        <rFont val="Gill Sans MT"/>
        <family val="2"/>
      </rPr>
      <t>(RD$)</t>
    </r>
  </si>
  <si>
    <t>Total</t>
  </si>
  <si>
    <t>Responsables</t>
  </si>
  <si>
    <t>Claribel Reinoso</t>
  </si>
  <si>
    <t>Enc. División de Nómina</t>
  </si>
  <si>
    <t>Xiomara Caminero</t>
  </si>
  <si>
    <t>Directora de Recursos Humanos</t>
  </si>
  <si>
    <t>Genero</t>
  </si>
  <si>
    <t>F</t>
  </si>
  <si>
    <t>M</t>
  </si>
  <si>
    <t>SECCION DE SECRETARIA DEL CNSS</t>
  </si>
  <si>
    <t>TECNICO ADMINISTRATIVO</t>
  </si>
  <si>
    <t>COORDINACION GENERAL TECNICA</t>
  </si>
  <si>
    <t>Seguridad Social (LEY 87-10)</t>
  </si>
  <si>
    <t xml:space="preserve">Otras Retenciones </t>
  </si>
  <si>
    <t>Monto imponible IRS</t>
  </si>
  <si>
    <r>
      <rPr>
        <b/>
        <sz val="12"/>
        <color rgb="FF000000"/>
        <rFont val="Gill Sans MT"/>
        <family val="2"/>
      </rPr>
      <t xml:space="preserve">Seguro de Pensión
</t>
    </r>
    <r>
      <rPr>
        <b/>
        <sz val="12"/>
        <color rgb="FF000000"/>
        <rFont val="Gill Sans MT"/>
        <family val="2"/>
      </rPr>
      <t>(9.97%)</t>
    </r>
  </si>
  <si>
    <r>
      <rPr>
        <b/>
        <sz val="12"/>
        <color rgb="FF000000"/>
        <rFont val="Gill Sans MT"/>
        <family val="2"/>
      </rPr>
      <t xml:space="preserve">Patronal
</t>
    </r>
    <r>
      <rPr>
        <b/>
        <sz val="12"/>
        <color rgb="FF000000"/>
        <rFont val="Gill Sans MT"/>
        <family val="2"/>
      </rPr>
      <t>(7.10%)</t>
    </r>
  </si>
  <si>
    <r>
      <rPr>
        <b/>
        <sz val="12"/>
        <color rgb="FF000000"/>
        <rFont val="Gill Sans MT"/>
        <family val="2"/>
      </rPr>
      <t xml:space="preserve">Patronal
</t>
    </r>
    <r>
      <rPr>
        <b/>
        <sz val="12"/>
        <color rgb="FF000000"/>
        <rFont val="Gill Sans MT"/>
        <family val="2"/>
      </rPr>
      <t>(7.09%)</t>
    </r>
  </si>
  <si>
    <r>
      <rPr>
        <b/>
        <sz val="12"/>
        <color rgb="FF000000"/>
        <rFont val="Gill Sans MT"/>
        <family val="2"/>
      </rPr>
      <t xml:space="preserve">Registro
</t>
    </r>
    <r>
      <rPr>
        <b/>
        <sz val="12"/>
        <color rgb="FF000000"/>
        <rFont val="Gill Sans MT"/>
        <family val="2"/>
      </rPr>
      <t xml:space="preserve">Dependientes
</t>
    </r>
    <r>
      <rPr>
        <b/>
        <sz val="12"/>
        <color rgb="FF000000"/>
        <rFont val="Gill Sans MT"/>
        <family val="2"/>
      </rPr>
      <t>Adicionales (4*)</t>
    </r>
  </si>
  <si>
    <r>
      <rPr>
        <b/>
        <sz val="12"/>
        <color rgb="FF000000"/>
        <rFont val="Gill Sans MT"/>
        <family val="2"/>
      </rPr>
      <t xml:space="preserve">Subtotal
</t>
    </r>
    <r>
      <rPr>
        <b/>
        <sz val="12"/>
        <color rgb="FF000000"/>
        <rFont val="Gill Sans MT"/>
        <family val="2"/>
      </rPr>
      <t>TSS</t>
    </r>
  </si>
  <si>
    <t>Inavi</t>
  </si>
  <si>
    <t>Cooperativa</t>
  </si>
  <si>
    <t>Almuerzo</t>
  </si>
  <si>
    <t>Seguro complementario</t>
  </si>
  <si>
    <t>Asociación de Servidores  Público</t>
  </si>
  <si>
    <t>Total Otros Descuentos</t>
  </si>
  <si>
    <t>Deducción Empleado</t>
  </si>
  <si>
    <r>
      <rPr>
        <b/>
        <sz val="12"/>
        <color rgb="FF000000"/>
        <rFont val="Gill Sans MT"/>
        <family val="2"/>
      </rPr>
      <t xml:space="preserve">Aportes
</t>
    </r>
    <r>
      <rPr>
        <b/>
        <sz val="12"/>
        <color rgb="FF000000"/>
        <rFont val="Gill Sans MT"/>
        <family val="2"/>
      </rPr>
      <t>Patronal</t>
    </r>
  </si>
  <si>
    <r>
      <rPr>
        <b/>
        <sz val="12"/>
        <color rgb="FF000000"/>
        <rFont val="Gill Sans MT"/>
        <family val="2"/>
      </rPr>
      <t xml:space="preserve">Empleado
</t>
    </r>
    <r>
      <rPr>
        <b/>
        <sz val="12"/>
        <color rgb="FF000000"/>
        <rFont val="Gill Sans MT"/>
        <family val="2"/>
      </rPr>
      <t>(2.87%)</t>
    </r>
  </si>
  <si>
    <r>
      <rPr>
        <b/>
        <sz val="12"/>
        <color rgb="FF000000"/>
        <rFont val="Gill Sans MT"/>
        <family val="2"/>
      </rPr>
      <t xml:space="preserve">Empleado
</t>
    </r>
    <r>
      <rPr>
        <b/>
        <sz val="12"/>
        <color rgb="FF000000"/>
        <rFont val="Gill Sans MT"/>
        <family val="2"/>
      </rPr>
      <t>(3.04%)</t>
    </r>
  </si>
  <si>
    <t>INTERINO</t>
  </si>
  <si>
    <t>DIRECTOR A COMISIONES MEDICAS</t>
  </si>
  <si>
    <t>ANALISTA LEGAL</t>
  </si>
  <si>
    <t>DIRECTOR  DE FISCALIZACION Y CONTROL FINANCIERO</t>
  </si>
  <si>
    <t>ENC. DE SECCION DE RECLUTAMIENTO Y  SELECCIÓN DE PERSONAL</t>
  </si>
  <si>
    <t>ENC. DE DEPARTAMENTO DE CONTABILIDAD</t>
  </si>
  <si>
    <t xml:space="preserve">ANALISTA  DE CALIDAD EN LA GESTION </t>
  </si>
  <si>
    <t>ENC. DE DEPARTAMENTO DE PROGRAMAS EDUCATIVOS</t>
  </si>
  <si>
    <t>LAURA PATRICIA, MOTA PEÑA</t>
  </si>
  <si>
    <t xml:space="preserve"> EUDES DARIO, REYES CACERES</t>
  </si>
  <si>
    <t xml:space="preserve"> BARBARA WENDY, PEREZ ORTEGA</t>
  </si>
  <si>
    <t>MARIA CRISTINA, ABREU MUÑOZ</t>
  </si>
  <si>
    <t xml:space="preserve">MIGUEL ANGEL, RIVERA ROSARIO </t>
  </si>
  <si>
    <t>ROSA ESMERALDA, ESPINAL GERMAN</t>
  </si>
  <si>
    <t>MIYUDIS OSCARINA, MARTE ROSARIO</t>
  </si>
  <si>
    <t>KALI ARTEMIZA, VARGAS ARIAS</t>
  </si>
  <si>
    <t>VANESSA, VENTURA CAMPOS</t>
  </si>
  <si>
    <t>DIRECCION FINANCIERA</t>
  </si>
  <si>
    <t xml:space="preserve">Riesgos
Laborales
(1.10%) </t>
  </si>
  <si>
    <t xml:space="preserve">Seguro de Salud
(10.13%) </t>
  </si>
  <si>
    <t>Total Retenciones y Aportes s.s</t>
  </si>
  <si>
    <t>.</t>
  </si>
  <si>
    <t>CONSEJO NACIONAL DE SEGURIDAD SOCIAL
NOMINA DE INTERINATO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</si>
</sst>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1"/>
      <name val="Calibri"/>
      <family val="2"/>
    </font>
    <font>
      <b/>
      <sz val="12"/>
      <color rgb="FF000000"/>
      <name val="Gill Sans MT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rgb="FF6495ED"/>
      </patternFill>
    </fill>
    <fill>
      <patternFill patternType="solid">
        <fgColor theme="8"/>
        <bgColor rgb="FF6495ED"/>
      </patternFill>
    </fill>
    <fill>
      <patternFill patternType="solid">
        <fgColor theme="8"/>
        <bgColor rgb="FFC0C0C0"/>
      </patternFill>
    </fill>
    <fill>
      <patternFill patternType="solid">
        <fgColor rgb="FF00B05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0" applyFont="1" applyFill="1" applyBorder="1"/>
    <xf numFmtId="0" fontId="0" fillId="0" borderId="0" xfId="0" applyAlignment="1"/>
    <xf numFmtId="0" fontId="5" fillId="0" borderId="0" xfId="0" applyFont="1"/>
    <xf numFmtId="0" fontId="5" fillId="0" borderId="0" xfId="0" applyFont="1" applyAlignment="1"/>
    <xf numFmtId="43" fontId="0" fillId="0" borderId="0" xfId="1" applyFont="1"/>
    <xf numFmtId="43" fontId="5" fillId="2" borderId="0" xfId="1" applyFont="1" applyFill="1"/>
    <xf numFmtId="43" fontId="5" fillId="0" borderId="0" xfId="1" applyFont="1"/>
    <xf numFmtId="43" fontId="0" fillId="2" borderId="0" xfId="1" applyFont="1" applyFill="1"/>
    <xf numFmtId="0" fontId="0" fillId="0" borderId="0" xfId="0" applyBorder="1"/>
    <xf numFmtId="0" fontId="5" fillId="0" borderId="0" xfId="0" applyFont="1" applyBorder="1"/>
    <xf numFmtId="0" fontId="6" fillId="0" borderId="2" xfId="0" applyFont="1" applyBorder="1"/>
    <xf numFmtId="0" fontId="6" fillId="0" borderId="0" xfId="0" applyFont="1" applyBorder="1"/>
    <xf numFmtId="0" fontId="6" fillId="2" borderId="2" xfId="0" applyFont="1" applyFill="1" applyBorder="1"/>
    <xf numFmtId="0" fontId="6" fillId="2" borderId="0" xfId="0" applyFont="1" applyFill="1" applyBorder="1"/>
    <xf numFmtId="0" fontId="8" fillId="2" borderId="0" xfId="0" applyFont="1" applyFill="1"/>
    <xf numFmtId="0" fontId="8" fillId="2" borderId="0" xfId="0" applyFont="1" applyFill="1" applyAlignment="1"/>
    <xf numFmtId="43" fontId="8" fillId="2" borderId="0" xfId="1" applyFont="1" applyFill="1" applyAlignment="1"/>
    <xf numFmtId="43" fontId="5" fillId="2" borderId="0" xfId="1" applyFont="1" applyFill="1" applyAlignment="1"/>
    <xf numFmtId="43" fontId="0" fillId="2" borderId="0" xfId="1" applyFont="1" applyFill="1" applyAlignment="1"/>
    <xf numFmtId="43" fontId="9" fillId="0" borderId="2" xfId="1" applyFont="1" applyBorder="1" applyAlignment="1">
      <alignment vertical="center" wrapText="1"/>
    </xf>
    <xf numFmtId="0" fontId="8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2" borderId="4" xfId="0" applyFont="1" applyFill="1" applyBorder="1" applyAlignment="1">
      <alignment vertical="center" wrapText="1"/>
    </xf>
    <xf numFmtId="43" fontId="9" fillId="2" borderId="2" xfId="1" applyFont="1" applyFill="1" applyBorder="1" applyAlignment="1">
      <alignment vertical="center" wrapText="1"/>
    </xf>
    <xf numFmtId="43" fontId="9" fillId="2" borderId="4" xfId="1" applyFont="1" applyFill="1" applyBorder="1" applyAlignment="1">
      <alignment vertical="center" wrapText="1"/>
    </xf>
    <xf numFmtId="0" fontId="6" fillId="2" borderId="4" xfId="0" applyFont="1" applyFill="1" applyBorder="1"/>
    <xf numFmtId="0" fontId="10" fillId="2" borderId="2" xfId="0" applyFont="1" applyFill="1" applyBorder="1" applyAlignment="1">
      <alignment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0" quotePrefix="1" applyFont="1" applyFill="1" applyBorder="1" applyAlignment="1"/>
    <xf numFmtId="0" fontId="11" fillId="2" borderId="2" xfId="0" applyFont="1" applyFill="1" applyBorder="1" applyAlignment="1"/>
    <xf numFmtId="0" fontId="11" fillId="2" borderId="2" xfId="0" applyFont="1" applyFill="1" applyBorder="1" applyAlignment="1">
      <alignment horizontal="left"/>
    </xf>
    <xf numFmtId="14" fontId="11" fillId="2" borderId="2" xfId="0" applyNumberFormat="1" applyFont="1" applyFill="1" applyBorder="1" applyAlignment="1">
      <alignment horizontal="left"/>
    </xf>
    <xf numFmtId="0" fontId="2" fillId="4" borderId="5" xfId="0" applyNumberFormat="1" applyFont="1" applyFill="1" applyBorder="1" applyAlignment="1">
      <alignment horizontal="center" vertical="center" wrapText="1" readingOrder="1"/>
    </xf>
    <xf numFmtId="0" fontId="2" fillId="5" borderId="5" xfId="0" applyNumberFormat="1" applyFont="1" applyFill="1" applyBorder="1" applyAlignment="1">
      <alignment horizontal="center" wrapText="1"/>
    </xf>
    <xf numFmtId="0" fontId="2" fillId="5" borderId="5" xfId="0" applyNumberFormat="1" applyFont="1" applyFill="1" applyBorder="1" applyAlignment="1">
      <alignment wrapText="1"/>
    </xf>
    <xf numFmtId="43" fontId="2" fillId="5" borderId="5" xfId="1" applyFont="1" applyFill="1" applyBorder="1" applyAlignment="1">
      <alignment vertical="center" readingOrder="1"/>
    </xf>
    <xf numFmtId="0" fontId="2" fillId="5" borderId="5" xfId="0" applyNumberFormat="1" applyFont="1" applyFill="1" applyBorder="1" applyAlignment="1">
      <alignment vertical="center" readingOrder="1"/>
    </xf>
    <xf numFmtId="43" fontId="4" fillId="3" borderId="2" xfId="1" applyFont="1" applyFill="1" applyBorder="1" applyAlignment="1">
      <alignment vertical="center" wrapText="1" readingOrder="1"/>
    </xf>
    <xf numFmtId="43" fontId="4" fillId="3" borderId="10" xfId="1" applyFont="1" applyFill="1" applyBorder="1" applyAlignment="1">
      <alignment vertical="center" wrapText="1" readingOrder="1"/>
    </xf>
    <xf numFmtId="0" fontId="4" fillId="4" borderId="1" xfId="0" applyNumberFormat="1" applyFont="1" applyFill="1" applyBorder="1" applyAlignment="1">
      <alignment horizontal="center" vertical="center" wrapText="1" readingOrder="1"/>
    </xf>
    <xf numFmtId="0" fontId="4" fillId="5" borderId="1" xfId="0" applyNumberFormat="1" applyFont="1" applyFill="1" applyBorder="1" applyAlignment="1">
      <alignment horizontal="center" wrapText="1"/>
    </xf>
    <xf numFmtId="0" fontId="4" fillId="5" borderId="1" xfId="0" applyNumberFormat="1" applyFont="1" applyFill="1" applyBorder="1" applyAlignment="1">
      <alignment wrapText="1"/>
    </xf>
    <xf numFmtId="43" fontId="4" fillId="5" borderId="1" xfId="1" applyFont="1" applyFill="1" applyBorder="1" applyAlignment="1">
      <alignment vertical="center" wrapText="1" readingOrder="1"/>
    </xf>
    <xf numFmtId="0" fontId="4" fillId="5" borderId="3" xfId="0" applyNumberFormat="1" applyFont="1" applyFill="1" applyBorder="1" applyAlignment="1">
      <alignment vertical="center" wrapText="1" readingOrder="1"/>
    </xf>
    <xf numFmtId="43" fontId="4" fillId="4" borderId="5" xfId="1" applyFont="1" applyFill="1" applyBorder="1" applyAlignment="1">
      <alignment horizontal="center" vertical="center" wrapText="1" readingOrder="1"/>
    </xf>
    <xf numFmtId="43" fontId="2" fillId="4" borderId="1" xfId="1" applyFont="1" applyFill="1" applyBorder="1" applyAlignment="1">
      <alignment horizontal="center" vertical="center" wrapText="1" readingOrder="1"/>
    </xf>
    <xf numFmtId="43" fontId="4" fillId="4" borderId="11" xfId="1" applyFont="1" applyFill="1" applyBorder="1" applyAlignment="1">
      <alignment horizontal="center" vertical="center" wrapText="1" readingOrder="1"/>
    </xf>
    <xf numFmtId="43" fontId="4" fillId="4" borderId="12" xfId="1" applyFont="1" applyFill="1" applyBorder="1" applyAlignment="1">
      <alignment horizontal="center" vertical="center" wrapText="1" readingOrder="1"/>
    </xf>
    <xf numFmtId="43" fontId="4" fillId="4" borderId="2" xfId="1" applyFont="1" applyFill="1" applyBorder="1" applyAlignment="1">
      <alignment horizontal="center" vertical="center" wrapText="1" readingOrder="1"/>
    </xf>
    <xf numFmtId="0" fontId="2" fillId="4" borderId="1" xfId="0" applyNumberFormat="1" applyFont="1" applyFill="1" applyBorder="1" applyAlignment="1">
      <alignment horizontal="center" vertical="center" wrapText="1" readingOrder="1"/>
    </xf>
    <xf numFmtId="0" fontId="2" fillId="5" borderId="1" xfId="0" applyNumberFormat="1" applyFont="1" applyFill="1" applyBorder="1" applyAlignment="1">
      <alignment horizontal="center" wrapText="1"/>
    </xf>
    <xf numFmtId="0" fontId="2" fillId="5" borderId="1" xfId="0" applyNumberFormat="1" applyFont="1" applyFill="1" applyBorder="1" applyAlignment="1">
      <alignment wrapText="1"/>
    </xf>
    <xf numFmtId="43" fontId="2" fillId="5" borderId="1" xfId="1" applyFont="1" applyFill="1" applyBorder="1" applyAlignment="1">
      <alignment vertical="center" wrapText="1" readingOrder="1"/>
    </xf>
    <xf numFmtId="0" fontId="2" fillId="5" borderId="1" xfId="0" applyNumberFormat="1" applyFont="1" applyFill="1" applyBorder="1" applyAlignment="1">
      <alignment vertical="center" wrapText="1" readingOrder="1"/>
    </xf>
    <xf numFmtId="43" fontId="2" fillId="4" borderId="13" xfId="1" applyFont="1" applyFill="1" applyBorder="1" applyAlignment="1">
      <alignment horizontal="center" vertical="center" wrapText="1" readingOrder="1"/>
    </xf>
    <xf numFmtId="43" fontId="2" fillId="4" borderId="3" xfId="1" applyFont="1" applyFill="1" applyBorder="1" applyAlignment="1">
      <alignment horizontal="center" vertical="center" wrapText="1" readingOrder="1"/>
    </xf>
    <xf numFmtId="43" fontId="2" fillId="4" borderId="2" xfId="1" applyFont="1" applyFill="1" applyBorder="1" applyAlignment="1">
      <alignment horizontal="center" vertical="center" wrapText="1" readingOrder="1"/>
    </xf>
    <xf numFmtId="43" fontId="2" fillId="4" borderId="14" xfId="1" applyFont="1" applyFill="1" applyBorder="1" applyAlignment="1">
      <alignment horizontal="center" vertical="center" wrapText="1" readingOrder="1"/>
    </xf>
    <xf numFmtId="43" fontId="6" fillId="2" borderId="2" xfId="0" applyNumberFormat="1" applyFont="1" applyFill="1" applyBorder="1"/>
    <xf numFmtId="43" fontId="4" fillId="4" borderId="15" xfId="1" applyFont="1" applyFill="1" applyBorder="1" applyAlignment="1">
      <alignment horizontal="center" vertical="center" wrapText="1" readingOrder="1"/>
    </xf>
    <xf numFmtId="0" fontId="8" fillId="2" borderId="0" xfId="0" applyFont="1" applyFill="1" applyBorder="1"/>
    <xf numFmtId="43" fontId="0" fillId="0" borderId="0" xfId="1" applyFont="1" applyBorder="1"/>
    <xf numFmtId="43" fontId="5" fillId="0" borderId="0" xfId="1" applyFont="1" applyBorder="1"/>
    <xf numFmtId="43" fontId="6" fillId="2" borderId="2" xfId="1" applyFont="1" applyFill="1" applyBorder="1"/>
    <xf numFmtId="0" fontId="4" fillId="5" borderId="1" xfId="0" applyNumberFormat="1" applyFont="1" applyFill="1" applyBorder="1" applyAlignment="1">
      <alignment vertical="center" wrapText="1" readingOrder="1"/>
    </xf>
    <xf numFmtId="43" fontId="11" fillId="2" borderId="2" xfId="1" applyFont="1" applyFill="1" applyBorder="1" applyAlignment="1">
      <alignment wrapText="1"/>
    </xf>
    <xf numFmtId="43" fontId="11" fillId="2" borderId="4" xfId="1" applyFont="1" applyFill="1" applyBorder="1"/>
    <xf numFmtId="43" fontId="11" fillId="2" borderId="18" xfId="1" applyFont="1" applyFill="1" applyBorder="1"/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4" fillId="5" borderId="5" xfId="0" applyNumberFormat="1" applyFont="1" applyFill="1" applyBorder="1" applyAlignment="1">
      <alignment horizontal="center" vertical="center" wrapText="1"/>
    </xf>
    <xf numFmtId="0" fontId="4" fillId="5" borderId="1" xfId="0" applyNumberFormat="1" applyFont="1" applyFill="1" applyBorder="1" applyAlignment="1">
      <alignment horizontal="center" vertical="center" wrapText="1"/>
    </xf>
    <xf numFmtId="0" fontId="4" fillId="5" borderId="12" xfId="0" applyNumberFormat="1" applyFont="1" applyFill="1" applyBorder="1" applyAlignment="1">
      <alignment horizontal="center" vertical="center" wrapText="1"/>
    </xf>
    <xf numFmtId="43" fontId="4" fillId="3" borderId="6" xfId="1" applyFont="1" applyFill="1" applyBorder="1" applyAlignment="1">
      <alignment horizontal="center" vertical="center" wrapText="1" readingOrder="1"/>
    </xf>
    <xf numFmtId="43" fontId="3" fillId="6" borderId="7" xfId="1" applyFont="1" applyFill="1" applyBorder="1" applyAlignment="1">
      <alignment vertical="top" wrapText="1"/>
    </xf>
    <xf numFmtId="43" fontId="3" fillId="6" borderId="8" xfId="1" applyFont="1" applyFill="1" applyBorder="1" applyAlignment="1">
      <alignment vertical="top" wrapText="1"/>
    </xf>
    <xf numFmtId="43" fontId="4" fillId="3" borderId="9" xfId="1" applyFont="1" applyFill="1" applyBorder="1" applyAlignment="1">
      <alignment horizontal="center" vertical="center" wrapText="1" readingOrder="1"/>
    </xf>
    <xf numFmtId="43" fontId="4" fillId="3" borderId="7" xfId="1" applyFont="1" applyFill="1" applyBorder="1" applyAlignment="1">
      <alignment horizontal="center" vertical="center" wrapText="1" readingOrder="1"/>
    </xf>
    <xf numFmtId="43" fontId="4" fillId="3" borderId="2" xfId="1" applyFont="1" applyFill="1" applyBorder="1" applyAlignment="1">
      <alignment horizontal="center" vertical="center" wrapText="1" readingOrder="1"/>
    </xf>
    <xf numFmtId="0" fontId="4" fillId="5" borderId="5" xfId="0" applyNumberFormat="1" applyFont="1" applyFill="1" applyBorder="1" applyAlignment="1">
      <alignment horizontal="center" vertical="center" wrapText="1" readingOrder="1"/>
    </xf>
    <xf numFmtId="0" fontId="4" fillId="5" borderId="1" xfId="0" applyNumberFormat="1" applyFont="1" applyFill="1" applyBorder="1" applyAlignment="1">
      <alignment horizontal="center" vertical="center" wrapText="1" readingOrder="1"/>
    </xf>
    <xf numFmtId="0" fontId="4" fillId="5" borderId="16" xfId="0" applyNumberFormat="1" applyFont="1" applyFill="1" applyBorder="1" applyAlignment="1">
      <alignment horizontal="center" vertical="center" wrapText="1" readingOrder="1"/>
    </xf>
    <xf numFmtId="0" fontId="4" fillId="5" borderId="17" xfId="0" applyNumberFormat="1" applyFont="1" applyFill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1570852</xdr:colOff>
      <xdr:row>5</xdr:row>
      <xdr:rowOff>0</xdr:rowOff>
    </xdr:to>
    <xdr:pic>
      <xdr:nvPicPr>
        <xdr:cNvPr id="2" name="2 Imagen" descr="Logo fondo blan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313628" y="0"/>
          <a:ext cx="1570852" cy="9292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BK287"/>
  <sheetViews>
    <sheetView tabSelected="1" topLeftCell="A7" zoomScale="82" zoomScaleNormal="82" workbookViewId="0">
      <selection activeCell="E10" sqref="E10"/>
    </sheetView>
  </sheetViews>
  <sheetFormatPr baseColWidth="10" defaultRowHeight="15" x14ac:dyDescent="0.25"/>
  <cols>
    <col min="1" max="1" width="4.7109375" customWidth="1"/>
    <col min="2" max="2" width="31.85546875" customWidth="1"/>
    <col min="3" max="3" width="9.5703125" style="23" customWidth="1"/>
    <col min="4" max="4" width="32" bestFit="1" customWidth="1"/>
    <col min="5" max="5" width="57.140625" bestFit="1" customWidth="1"/>
    <col min="6" max="6" width="27.42578125" customWidth="1"/>
    <col min="7" max="7" width="15" style="8" customWidth="1"/>
    <col min="8" max="8" width="22.28515625" style="8" hidden="1" customWidth="1"/>
    <col min="9" max="9" width="16" style="5" bestFit="1" customWidth="1"/>
    <col min="10" max="10" width="15.7109375" style="9" bestFit="1" customWidth="1"/>
    <col min="11" max="11" width="11.42578125" style="9"/>
    <col min="12" max="12" width="12.42578125" style="9" customWidth="1"/>
    <col min="13" max="14" width="11.42578125" style="9"/>
    <col min="15" max="20" width="0" style="9" hidden="1" customWidth="1"/>
    <col min="21" max="21" width="21.7109375" style="63" customWidth="1"/>
    <col min="22" max="22" width="0" style="9" hidden="1" customWidth="1"/>
    <col min="23" max="23" width="18.5703125" style="9" customWidth="1"/>
    <col min="24" max="24" width="18" style="9" customWidth="1"/>
    <col min="25" max="25" width="15.42578125" style="63" bestFit="1" customWidth="1"/>
    <col min="26" max="63" width="11.42578125" style="9"/>
  </cols>
  <sheetData>
    <row r="6" spans="1:63" ht="33.75" customHeight="1" x14ac:dyDescent="0.25">
      <c r="A6" s="70" t="s">
        <v>66</v>
      </c>
      <c r="B6" s="71"/>
      <c r="C6" s="71"/>
      <c r="D6" s="71"/>
      <c r="E6" s="71"/>
      <c r="F6" s="71"/>
      <c r="G6" s="71"/>
      <c r="H6" s="71"/>
      <c r="I6" s="71"/>
    </row>
    <row r="7" spans="1:63" s="1" customFormat="1" ht="15.75" customHeight="1" x14ac:dyDescent="0.25">
      <c r="A7" s="34" t="s">
        <v>0</v>
      </c>
      <c r="B7" s="35" t="s">
        <v>0</v>
      </c>
      <c r="C7" s="72" t="s">
        <v>20</v>
      </c>
      <c r="D7" s="35" t="s">
        <v>0</v>
      </c>
      <c r="E7" s="36" t="s">
        <v>0</v>
      </c>
      <c r="F7" s="35" t="s">
        <v>0</v>
      </c>
      <c r="G7" s="37" t="s">
        <v>0</v>
      </c>
      <c r="H7" s="38"/>
      <c r="I7" s="75" t="s">
        <v>26</v>
      </c>
      <c r="J7" s="76"/>
      <c r="K7" s="76"/>
      <c r="L7" s="76"/>
      <c r="M7" s="76"/>
      <c r="N7" s="76"/>
      <c r="O7" s="77"/>
      <c r="P7" s="78" t="s">
        <v>27</v>
      </c>
      <c r="Q7" s="79"/>
      <c r="R7" s="79"/>
      <c r="S7" s="79"/>
      <c r="T7" s="79"/>
      <c r="U7" s="79"/>
      <c r="V7" s="39"/>
      <c r="W7" s="80" t="s">
        <v>64</v>
      </c>
      <c r="X7" s="80"/>
      <c r="Y7" s="40"/>
    </row>
    <row r="8" spans="1:63" s="1" customFormat="1" ht="53.25" customHeight="1" x14ac:dyDescent="0.4">
      <c r="A8" s="41" t="s">
        <v>1</v>
      </c>
      <c r="B8" s="42" t="s">
        <v>2</v>
      </c>
      <c r="C8" s="73"/>
      <c r="D8" s="42" t="s">
        <v>3</v>
      </c>
      <c r="E8" s="43" t="s">
        <v>12</v>
      </c>
      <c r="F8" s="42" t="s">
        <v>4</v>
      </c>
      <c r="G8" s="44" t="s">
        <v>13</v>
      </c>
      <c r="H8" s="45" t="s">
        <v>28</v>
      </c>
      <c r="I8" s="83" t="s">
        <v>29</v>
      </c>
      <c r="J8" s="84"/>
      <c r="K8" s="81" t="s">
        <v>62</v>
      </c>
      <c r="L8" s="83" t="s">
        <v>63</v>
      </c>
      <c r="M8" s="84"/>
      <c r="N8" s="46" t="s">
        <v>32</v>
      </c>
      <c r="O8" s="46" t="s">
        <v>33</v>
      </c>
      <c r="P8" s="46" t="s">
        <v>34</v>
      </c>
      <c r="Q8" s="47" t="s">
        <v>35</v>
      </c>
      <c r="R8" s="48" t="s">
        <v>36</v>
      </c>
      <c r="S8" s="48" t="s">
        <v>37</v>
      </c>
      <c r="T8" s="48" t="s">
        <v>38</v>
      </c>
      <c r="U8" s="48" t="s">
        <v>11</v>
      </c>
      <c r="V8" s="49" t="s">
        <v>39</v>
      </c>
      <c r="W8" s="61" t="s">
        <v>40</v>
      </c>
      <c r="X8" s="50" t="s">
        <v>41</v>
      </c>
      <c r="Y8" s="50" t="s">
        <v>5</v>
      </c>
    </row>
    <row r="9" spans="1:63" s="1" customFormat="1" ht="35.25" customHeight="1" x14ac:dyDescent="0.25">
      <c r="A9" s="51" t="s">
        <v>0</v>
      </c>
      <c r="B9" s="52" t="s">
        <v>0</v>
      </c>
      <c r="C9" s="74"/>
      <c r="D9" s="52" t="s">
        <v>0</v>
      </c>
      <c r="E9" s="53" t="s">
        <v>0</v>
      </c>
      <c r="F9" s="52" t="s">
        <v>0</v>
      </c>
      <c r="G9" s="54" t="s">
        <v>0</v>
      </c>
      <c r="H9" s="55"/>
      <c r="I9" s="45" t="s">
        <v>42</v>
      </c>
      <c r="J9" s="66" t="s">
        <v>30</v>
      </c>
      <c r="K9" s="82"/>
      <c r="L9" s="45" t="s">
        <v>43</v>
      </c>
      <c r="M9" s="66" t="s">
        <v>31</v>
      </c>
      <c r="N9" s="46">
        <v>1350.12</v>
      </c>
      <c r="O9" s="47" t="s">
        <v>0</v>
      </c>
      <c r="P9" s="47"/>
      <c r="Q9" s="47"/>
      <c r="R9" s="46"/>
      <c r="S9" s="56"/>
      <c r="T9" s="57"/>
      <c r="U9" s="58"/>
      <c r="V9" s="56" t="s">
        <v>0</v>
      </c>
      <c r="W9" s="57" t="s">
        <v>0</v>
      </c>
      <c r="X9" s="57" t="s">
        <v>0</v>
      </c>
      <c r="Y9" s="59" t="s">
        <v>0</v>
      </c>
    </row>
    <row r="10" spans="1:63" s="13" customFormat="1" ht="30" customHeight="1" x14ac:dyDescent="0.2">
      <c r="A10" s="27">
        <v>1</v>
      </c>
      <c r="B10" s="28" t="s">
        <v>60</v>
      </c>
      <c r="C10" s="29" t="s">
        <v>21</v>
      </c>
      <c r="D10" s="31" t="s">
        <v>7</v>
      </c>
      <c r="E10" s="31" t="s">
        <v>45</v>
      </c>
      <c r="F10" s="24" t="s">
        <v>44</v>
      </c>
      <c r="G10" s="25">
        <v>60000</v>
      </c>
      <c r="I10" s="67">
        <f>IF(G10&lt;=312000,G10*2.87%,8954.4)</f>
        <v>1722</v>
      </c>
      <c r="J10" s="67">
        <f>IF(G10&lt;=312000,G10*7.1%,22152)</f>
        <v>4260</v>
      </c>
      <c r="K10" s="67">
        <f>IF(G10&lt;=62400,G10*1.1%,686.4)</f>
        <v>660.00000000000011</v>
      </c>
      <c r="L10" s="67">
        <f>IF(G10&lt;=156000,G10*3.04%,4742.4)</f>
        <v>1824</v>
      </c>
      <c r="M10" s="67">
        <f>IF(G10&lt;=156000,G10*7.09%,11060.4)</f>
        <v>4254</v>
      </c>
      <c r="N10" s="60"/>
      <c r="U10" s="26">
        <v>13658.63</v>
      </c>
      <c r="W10" s="68">
        <f>+I10+L10</f>
        <v>3546</v>
      </c>
      <c r="X10" s="69">
        <f>+J10+M10</f>
        <v>8514</v>
      </c>
      <c r="Y10" s="65">
        <f>+G10-I10-L10-U10</f>
        <v>42795.37</v>
      </c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</row>
    <row r="11" spans="1:63" s="13" customFormat="1" ht="30" customHeight="1" x14ac:dyDescent="0.2">
      <c r="A11" s="27">
        <v>2</v>
      </c>
      <c r="B11" s="28" t="s">
        <v>53</v>
      </c>
      <c r="C11" s="29" t="s">
        <v>22</v>
      </c>
      <c r="D11" s="30" t="s">
        <v>8</v>
      </c>
      <c r="E11" s="31" t="s">
        <v>47</v>
      </c>
      <c r="F11" s="24" t="s">
        <v>44</v>
      </c>
      <c r="G11" s="25">
        <v>25000</v>
      </c>
      <c r="I11" s="67">
        <f>IF(G11&lt;=312000,G11*2.87%,8954.4)</f>
        <v>717.5</v>
      </c>
      <c r="J11" s="67">
        <f>IF(G11&lt;=312000,G11*7.1%,22152)</f>
        <v>1774.9999999999998</v>
      </c>
      <c r="K11" s="67">
        <f>IF(G11&lt;=62400,G11*1.1%,686.4)</f>
        <v>275</v>
      </c>
      <c r="L11" s="67">
        <f>IF(G11&lt;=156000,G11*3.04%,4742.4)</f>
        <v>760</v>
      </c>
      <c r="M11" s="67">
        <f>IF(G11&lt;=156000,G11*7.09%,11060.4)</f>
        <v>1772.5000000000002</v>
      </c>
      <c r="N11" s="60"/>
      <c r="U11" s="26">
        <v>5880.63</v>
      </c>
      <c r="W11" s="68">
        <f>+I11+L11</f>
        <v>1477.5</v>
      </c>
      <c r="X11" s="69">
        <f>+J11+M11</f>
        <v>3547.5</v>
      </c>
      <c r="Y11" s="65">
        <f>+G11-I11-L11-U11</f>
        <v>17641.87</v>
      </c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</row>
    <row r="12" spans="1:63" s="13" customFormat="1" ht="30" customHeight="1" x14ac:dyDescent="0.2">
      <c r="A12" s="27">
        <v>3</v>
      </c>
      <c r="B12" s="28" t="s">
        <v>54</v>
      </c>
      <c r="C12" s="29" t="s">
        <v>21</v>
      </c>
      <c r="D12" s="31" t="s">
        <v>25</v>
      </c>
      <c r="E12" s="31" t="s">
        <v>51</v>
      </c>
      <c r="F12" s="24" t="s">
        <v>44</v>
      </c>
      <c r="G12" s="25">
        <v>85000</v>
      </c>
      <c r="I12" s="67">
        <f>IF(G12&lt;=312000,G12*2.87%,8954.4)</f>
        <v>2439.5</v>
      </c>
      <c r="J12" s="67">
        <f>IF(G12&lt;=312000,G12*7.1%,22152)</f>
        <v>6034.9999999999991</v>
      </c>
      <c r="K12" s="67">
        <f>IF(G12&lt;=62400,G12*1.1%,686.4)</f>
        <v>686.4</v>
      </c>
      <c r="L12" s="67">
        <f>IF(G12&lt;=156000,G12*3.04%,4742.4)</f>
        <v>2584</v>
      </c>
      <c r="M12" s="67">
        <f>IF(G12&lt;=156000,G12*7.09%,11060.4)</f>
        <v>6026.5</v>
      </c>
      <c r="N12" s="60"/>
      <c r="U12" s="26">
        <v>19203.810000000001</v>
      </c>
      <c r="W12" s="68">
        <f>+I12+L12</f>
        <v>5023.5</v>
      </c>
      <c r="X12" s="69">
        <f>+J12+M12</f>
        <v>12061.5</v>
      </c>
      <c r="Y12" s="65">
        <f>+G12-I12-L12-U12</f>
        <v>60772.69</v>
      </c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</row>
    <row r="13" spans="1:63" s="11" customFormat="1" ht="30" customHeight="1" x14ac:dyDescent="0.2">
      <c r="A13" s="27">
        <v>4</v>
      </c>
      <c r="B13" s="28" t="s">
        <v>56</v>
      </c>
      <c r="C13" s="29" t="s">
        <v>22</v>
      </c>
      <c r="D13" s="33" t="s">
        <v>61</v>
      </c>
      <c r="E13" s="31" t="s">
        <v>49</v>
      </c>
      <c r="F13" s="24" t="s">
        <v>44</v>
      </c>
      <c r="G13" s="25">
        <v>95000</v>
      </c>
      <c r="I13" s="67">
        <f>IF(G13&lt;=312000,G13*2.87%,8954.4)</f>
        <v>2726.5</v>
      </c>
      <c r="J13" s="67">
        <f>IF(G13&lt;=312000,G13*7.1%,22152)</f>
        <v>6744.9999999999991</v>
      </c>
      <c r="K13" s="67">
        <f>IF(G13&lt;=62400,G13*1.1%,686.4)</f>
        <v>686.4</v>
      </c>
      <c r="L13" s="67">
        <f>IF(G13&lt;=156000,G13*3.04%,4742.4)</f>
        <v>2888</v>
      </c>
      <c r="M13" s="67">
        <f>IF(G13&lt;=156000,G13*7.09%,11060.4)</f>
        <v>6735.5</v>
      </c>
      <c r="N13" s="60"/>
      <c r="O13" s="13"/>
      <c r="P13" s="13"/>
      <c r="Q13" s="13"/>
      <c r="R13" s="13"/>
      <c r="S13" s="13"/>
      <c r="T13" s="13"/>
      <c r="U13" s="26">
        <v>20836.490000000002</v>
      </c>
      <c r="V13" s="13"/>
      <c r="W13" s="68">
        <f>+I13+L13</f>
        <v>5614.5</v>
      </c>
      <c r="X13" s="69">
        <f>+J13+M13</f>
        <v>13480.5</v>
      </c>
      <c r="Y13" s="65">
        <f>+G13-I13-L13-U13</f>
        <v>68549.009999999995</v>
      </c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</row>
    <row r="14" spans="1:63" s="13" customFormat="1" ht="30" customHeight="1" x14ac:dyDescent="0.2">
      <c r="A14" s="27">
        <v>5</v>
      </c>
      <c r="B14" s="28" t="s">
        <v>55</v>
      </c>
      <c r="C14" s="29" t="s">
        <v>21</v>
      </c>
      <c r="D14" s="30" t="s">
        <v>6</v>
      </c>
      <c r="E14" s="32" t="s">
        <v>48</v>
      </c>
      <c r="F14" s="24" t="s">
        <v>44</v>
      </c>
      <c r="G14" s="20">
        <v>15000</v>
      </c>
      <c r="I14" s="67">
        <f>IF(G14&lt;=312000,G14*2.87%,8954.4)</f>
        <v>430.5</v>
      </c>
      <c r="J14" s="67">
        <f>IF(G14&lt;=312000,G14*7.1%,22152)</f>
        <v>1065</v>
      </c>
      <c r="K14" s="67">
        <f>IF(G14&lt;=62400,G14*1.1%,686.4)</f>
        <v>165.00000000000003</v>
      </c>
      <c r="L14" s="67">
        <f>IF(G14&lt;=156000,G14*3.04%,4742.4)</f>
        <v>456</v>
      </c>
      <c r="M14" s="67">
        <f>IF(G14&lt;=156000,G14*7.09%,11060.4)</f>
        <v>1063.5</v>
      </c>
      <c r="N14" s="60"/>
      <c r="O14" s="11"/>
      <c r="P14" s="11"/>
      <c r="Q14" s="11"/>
      <c r="R14" s="11"/>
      <c r="S14" s="11"/>
      <c r="T14" s="11"/>
      <c r="U14" s="26">
        <v>2203.34</v>
      </c>
      <c r="V14" s="11"/>
      <c r="W14" s="68">
        <f>+I14+L14</f>
        <v>886.5</v>
      </c>
      <c r="X14" s="69">
        <f>+J14+M14</f>
        <v>2128.5</v>
      </c>
      <c r="Y14" s="65">
        <f>+G14-I14-L14-U14</f>
        <v>11910.16</v>
      </c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</row>
    <row r="15" spans="1:63" s="13" customFormat="1" ht="30" customHeight="1" x14ac:dyDescent="0.2">
      <c r="A15" s="27">
        <v>6</v>
      </c>
      <c r="B15" s="28" t="s">
        <v>52</v>
      </c>
      <c r="C15" s="29" t="s">
        <v>21</v>
      </c>
      <c r="D15" s="30" t="s">
        <v>23</v>
      </c>
      <c r="E15" s="31" t="s">
        <v>50</v>
      </c>
      <c r="F15" s="24" t="s">
        <v>44</v>
      </c>
      <c r="G15" s="25">
        <v>18000</v>
      </c>
      <c r="I15" s="67">
        <f t="shared" ref="I15:I17" si="0">IF(G15&lt;=312000,G15*2.87%,8954.4)</f>
        <v>516.6</v>
      </c>
      <c r="J15" s="67">
        <f t="shared" ref="J15:J17" si="1">IF(G15&lt;=312000,G15*7.1%,22152)</f>
        <v>1277.9999999999998</v>
      </c>
      <c r="K15" s="67">
        <f t="shared" ref="K15:K17" si="2">IF(G15&lt;=62400,G15*1.1%,686.4)</f>
        <v>198.00000000000003</v>
      </c>
      <c r="L15" s="67">
        <f t="shared" ref="L15:L17" si="3">IF(G15&lt;=156000,G15*3.04%,4742.4)</f>
        <v>547.20000000000005</v>
      </c>
      <c r="M15" s="67">
        <f t="shared" ref="M15:M17" si="4">IF(G15&lt;=156000,G15*7.09%,11060.4)</f>
        <v>1276.2</v>
      </c>
      <c r="N15" s="60" t="s">
        <v>65</v>
      </c>
      <c r="U15" s="26">
        <v>1854</v>
      </c>
      <c r="W15" s="68">
        <f>+I15+L15</f>
        <v>1063.8000000000002</v>
      </c>
      <c r="X15" s="69">
        <f t="shared" ref="X15:X17" si="5">+J15+M15</f>
        <v>2554.1999999999998</v>
      </c>
      <c r="Y15" s="65">
        <f>+G15-I15-L15-U15</f>
        <v>15082.2</v>
      </c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</row>
    <row r="16" spans="1:63" s="13" customFormat="1" ht="30" customHeight="1" x14ac:dyDescent="0.2">
      <c r="A16" s="27">
        <v>7</v>
      </c>
      <c r="B16" s="28" t="s">
        <v>57</v>
      </c>
      <c r="C16" s="29" t="s">
        <v>21</v>
      </c>
      <c r="D16" s="30" t="s">
        <v>6</v>
      </c>
      <c r="E16" s="31" t="s">
        <v>10</v>
      </c>
      <c r="F16" s="24" t="s">
        <v>44</v>
      </c>
      <c r="G16" s="25">
        <v>13500</v>
      </c>
      <c r="I16" s="67">
        <f t="shared" si="0"/>
        <v>387.45</v>
      </c>
      <c r="J16" s="67">
        <f t="shared" si="1"/>
        <v>958.49999999999989</v>
      </c>
      <c r="K16" s="67">
        <f t="shared" si="2"/>
        <v>148.50000000000003</v>
      </c>
      <c r="L16" s="67">
        <f t="shared" si="3"/>
        <v>410.4</v>
      </c>
      <c r="M16" s="67">
        <f t="shared" si="4"/>
        <v>957.15000000000009</v>
      </c>
      <c r="N16" s="60"/>
      <c r="U16" s="26">
        <v>1148.33</v>
      </c>
      <c r="W16" s="68">
        <f t="shared" ref="W16:W17" si="6">+I16+L16</f>
        <v>797.84999999999991</v>
      </c>
      <c r="X16" s="69">
        <f t="shared" si="5"/>
        <v>1915.65</v>
      </c>
      <c r="Y16" s="65">
        <f t="shared" ref="Y16:Y17" si="7">+G16-I16-L16-U16</f>
        <v>11553.82</v>
      </c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</row>
    <row r="17" spans="1:63" s="13" customFormat="1" ht="30" customHeight="1" x14ac:dyDescent="0.2">
      <c r="A17" s="27">
        <v>8</v>
      </c>
      <c r="B17" s="28" t="s">
        <v>59</v>
      </c>
      <c r="C17" s="29" t="s">
        <v>21</v>
      </c>
      <c r="D17" s="31" t="s">
        <v>9</v>
      </c>
      <c r="E17" s="31" t="s">
        <v>46</v>
      </c>
      <c r="F17" s="24" t="s">
        <v>44</v>
      </c>
      <c r="G17" s="20">
        <v>18000</v>
      </c>
      <c r="I17" s="67">
        <f t="shared" si="0"/>
        <v>516.6</v>
      </c>
      <c r="J17" s="67">
        <f t="shared" si="1"/>
        <v>1277.9999999999998</v>
      </c>
      <c r="K17" s="67">
        <f t="shared" si="2"/>
        <v>198.00000000000003</v>
      </c>
      <c r="L17" s="67">
        <f t="shared" si="3"/>
        <v>547.20000000000005</v>
      </c>
      <c r="M17" s="67">
        <f t="shared" si="4"/>
        <v>1276.2</v>
      </c>
      <c r="N17" s="60"/>
      <c r="O17" s="11"/>
      <c r="P17" s="11"/>
      <c r="Q17" s="11"/>
      <c r="R17" s="11"/>
      <c r="S17" s="11"/>
      <c r="T17" s="11"/>
      <c r="U17" s="26">
        <v>1854</v>
      </c>
      <c r="V17" s="11"/>
      <c r="W17" s="68">
        <f t="shared" si="6"/>
        <v>1063.8000000000002</v>
      </c>
      <c r="X17" s="69">
        <f t="shared" si="5"/>
        <v>2554.1999999999998</v>
      </c>
      <c r="Y17" s="65">
        <f t="shared" si="7"/>
        <v>15082.2</v>
      </c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</row>
    <row r="18" spans="1:63" s="13" customFormat="1" ht="30" customHeight="1" x14ac:dyDescent="0.2">
      <c r="A18" s="27">
        <v>9</v>
      </c>
      <c r="B18" s="28" t="s">
        <v>58</v>
      </c>
      <c r="C18" s="29" t="s">
        <v>21</v>
      </c>
      <c r="D18" s="31" t="s">
        <v>7</v>
      </c>
      <c r="E18" s="31" t="s">
        <v>24</v>
      </c>
      <c r="F18" s="24" t="s">
        <v>44</v>
      </c>
      <c r="G18" s="25">
        <v>10000</v>
      </c>
      <c r="I18" s="67">
        <f>IF(G18&lt;=312000,G18*2.87%,8954.4)</f>
        <v>287</v>
      </c>
      <c r="J18" s="67">
        <f>IF(G18&lt;=312000,G18*7.1%,22152)</f>
        <v>709.99999999999989</v>
      </c>
      <c r="K18" s="67">
        <f>IF(G18&lt;=62400,G18*1.1%,686.4)</f>
        <v>110.00000000000001</v>
      </c>
      <c r="L18" s="67">
        <f>IF(G18&lt;=156000,G18*3.04%,4742.4)</f>
        <v>304</v>
      </c>
      <c r="M18" s="67">
        <f>IF(G18&lt;=156000,G18*7.09%,11060.4)</f>
        <v>709</v>
      </c>
      <c r="N18" s="60"/>
      <c r="U18" s="26">
        <v>724.92</v>
      </c>
      <c r="W18" s="68">
        <f>+I18+L18</f>
        <v>591</v>
      </c>
      <c r="X18" s="69">
        <f>+J18+M18</f>
        <v>1419</v>
      </c>
      <c r="Y18" s="65">
        <f>+G18-I18-L18-U18</f>
        <v>8684.08</v>
      </c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</row>
    <row r="19" spans="1:63" s="15" customFormat="1" ht="30" customHeight="1" x14ac:dyDescent="0.2">
      <c r="B19" s="15" t="s">
        <v>14</v>
      </c>
      <c r="C19" s="21"/>
      <c r="E19" s="16"/>
      <c r="G19" s="17">
        <f>SUM(G15:G17)</f>
        <v>49500</v>
      </c>
      <c r="H19" s="17">
        <f>SUM(H15:H17)</f>
        <v>0</v>
      </c>
      <c r="I19" s="17">
        <f>SUM(I15:I17)</f>
        <v>1420.65</v>
      </c>
      <c r="J19" s="17">
        <f>SUM(J15:J17)</f>
        <v>3514.4999999999991</v>
      </c>
      <c r="K19" s="17">
        <f>SUM(K15:K17)</f>
        <v>544.50000000000011</v>
      </c>
      <c r="L19" s="17">
        <f>SUM(L15:L17)</f>
        <v>1504.8000000000002</v>
      </c>
      <c r="M19" s="17">
        <f>SUM(M15:M17)</f>
        <v>3509.55</v>
      </c>
      <c r="N19" s="17">
        <f>SUM(N15:N17)</f>
        <v>0</v>
      </c>
      <c r="O19" s="17">
        <f>SUM(O15:O17)</f>
        <v>0</v>
      </c>
      <c r="P19" s="17">
        <f>SUM(P15:P17)</f>
        <v>0</v>
      </c>
      <c r="Q19" s="17">
        <f>SUM(Q15:Q17)</f>
        <v>0</v>
      </c>
      <c r="R19" s="17">
        <f>SUM(R15:R17)</f>
        <v>0</v>
      </c>
      <c r="S19" s="17">
        <f>SUM(S15:S17)</f>
        <v>0</v>
      </c>
      <c r="T19" s="17">
        <f>SUM(T15:T17)</f>
        <v>0</v>
      </c>
      <c r="U19" s="17">
        <f>SUM(U15:U17)</f>
        <v>4856.33</v>
      </c>
      <c r="V19" s="17">
        <f>SUM(V15:V17)</f>
        <v>0</v>
      </c>
      <c r="W19" s="17">
        <f>SUM(W15:W17)</f>
        <v>2925.4500000000003</v>
      </c>
      <c r="X19" s="17">
        <f>SUM(X15:X17)</f>
        <v>7024.05</v>
      </c>
      <c r="Y19" s="17">
        <f>SUM(Y15:Y17)</f>
        <v>41718.22</v>
      </c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</row>
    <row r="20" spans="1:63" s="3" customFormat="1" ht="15.75" x14ac:dyDescent="0.25">
      <c r="C20" s="22"/>
      <c r="E20" s="4"/>
      <c r="G20" s="18"/>
      <c r="H20" s="6"/>
      <c r="I20" s="7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64"/>
      <c r="V20" s="10"/>
      <c r="W20" s="10"/>
      <c r="X20" s="10"/>
      <c r="Y20" s="64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</row>
    <row r="21" spans="1:63" x14ac:dyDescent="0.25">
      <c r="G21" s="19"/>
    </row>
    <row r="22" spans="1:63" x14ac:dyDescent="0.25">
      <c r="G22" s="19"/>
    </row>
    <row r="23" spans="1:63" x14ac:dyDescent="0.25">
      <c r="E23" s="23" t="s">
        <v>15</v>
      </c>
      <c r="G23" s="19"/>
    </row>
    <row r="24" spans="1:63" x14ac:dyDescent="0.25">
      <c r="G24" s="19"/>
    </row>
    <row r="25" spans="1:63" x14ac:dyDescent="0.25">
      <c r="E25" s="2"/>
      <c r="G25" s="19"/>
    </row>
    <row r="26" spans="1:63" x14ac:dyDescent="0.25">
      <c r="D26" t="s">
        <v>18</v>
      </c>
      <c r="E26" s="2"/>
      <c r="F26" t="s">
        <v>16</v>
      </c>
      <c r="G26" s="19"/>
    </row>
    <row r="27" spans="1:63" x14ac:dyDescent="0.25">
      <c r="D27" t="s">
        <v>19</v>
      </c>
      <c r="E27" s="2"/>
      <c r="F27" t="s">
        <v>17</v>
      </c>
      <c r="G27" s="19"/>
    </row>
    <row r="28" spans="1:63" x14ac:dyDescent="0.25">
      <c r="E28" s="2"/>
      <c r="G28" s="19"/>
    </row>
    <row r="29" spans="1:63" x14ac:dyDescent="0.25">
      <c r="E29" s="2"/>
      <c r="G29" s="19"/>
    </row>
    <row r="30" spans="1:63" x14ac:dyDescent="0.25">
      <c r="E30" s="2"/>
      <c r="G30" s="19"/>
    </row>
    <row r="31" spans="1:63" x14ac:dyDescent="0.25">
      <c r="E31" s="2"/>
      <c r="G31" s="19"/>
    </row>
    <row r="32" spans="1:63" x14ac:dyDescent="0.25">
      <c r="E32" s="2"/>
      <c r="G32" s="19"/>
    </row>
    <row r="33" spans="5:7" x14ac:dyDescent="0.25">
      <c r="E33" s="2"/>
      <c r="G33" s="19"/>
    </row>
    <row r="34" spans="5:7" x14ac:dyDescent="0.25">
      <c r="E34" s="2"/>
      <c r="G34" s="19"/>
    </row>
    <row r="35" spans="5:7" x14ac:dyDescent="0.25">
      <c r="E35" s="2"/>
      <c r="G35" s="19"/>
    </row>
    <row r="36" spans="5:7" x14ac:dyDescent="0.25">
      <c r="E36" s="2"/>
      <c r="G36" s="19"/>
    </row>
    <row r="37" spans="5:7" x14ac:dyDescent="0.25">
      <c r="E37" s="2"/>
      <c r="G37" s="19"/>
    </row>
    <row r="38" spans="5:7" x14ac:dyDescent="0.25">
      <c r="E38" s="2"/>
      <c r="G38" s="19"/>
    </row>
    <row r="39" spans="5:7" x14ac:dyDescent="0.25">
      <c r="E39" s="2"/>
      <c r="G39" s="19"/>
    </row>
    <row r="40" spans="5:7" x14ac:dyDescent="0.25">
      <c r="E40" s="2"/>
      <c r="G40" s="19"/>
    </row>
    <row r="41" spans="5:7" x14ac:dyDescent="0.25">
      <c r="E41" s="2"/>
      <c r="G41" s="19"/>
    </row>
    <row r="42" spans="5:7" x14ac:dyDescent="0.25">
      <c r="E42" s="2"/>
      <c r="G42" s="19"/>
    </row>
    <row r="43" spans="5:7" x14ac:dyDescent="0.25">
      <c r="E43" s="2"/>
      <c r="G43" s="19"/>
    </row>
    <row r="44" spans="5:7" x14ac:dyDescent="0.25">
      <c r="E44" s="2"/>
      <c r="G44" s="19"/>
    </row>
    <row r="45" spans="5:7" x14ac:dyDescent="0.25">
      <c r="E45" s="2"/>
      <c r="G45" s="19"/>
    </row>
    <row r="46" spans="5:7" x14ac:dyDescent="0.25">
      <c r="E46" s="2"/>
      <c r="G46" s="19"/>
    </row>
    <row r="47" spans="5:7" x14ac:dyDescent="0.25">
      <c r="E47" s="2"/>
      <c r="G47" s="19"/>
    </row>
    <row r="48" spans="5:7" x14ac:dyDescent="0.25">
      <c r="E48" s="2"/>
      <c r="G48" s="19"/>
    </row>
    <row r="49" spans="5:7" x14ac:dyDescent="0.25">
      <c r="E49" s="2"/>
      <c r="G49" s="19"/>
    </row>
    <row r="50" spans="5:7" x14ac:dyDescent="0.25">
      <c r="E50" s="2"/>
      <c r="G50" s="19"/>
    </row>
    <row r="51" spans="5:7" x14ac:dyDescent="0.25">
      <c r="E51" s="2"/>
      <c r="G51" s="19"/>
    </row>
    <row r="52" spans="5:7" x14ac:dyDescent="0.25">
      <c r="E52" s="2"/>
      <c r="G52" s="19"/>
    </row>
    <row r="53" spans="5:7" x14ac:dyDescent="0.25">
      <c r="E53" s="2"/>
      <c r="G53" s="19"/>
    </row>
    <row r="54" spans="5:7" x14ac:dyDescent="0.25">
      <c r="E54" s="2"/>
      <c r="G54" s="19"/>
    </row>
    <row r="55" spans="5:7" x14ac:dyDescent="0.25">
      <c r="E55" s="2"/>
      <c r="G55" s="19"/>
    </row>
    <row r="56" spans="5:7" x14ac:dyDescent="0.25">
      <c r="E56" s="2"/>
      <c r="G56" s="19"/>
    </row>
    <row r="57" spans="5:7" x14ac:dyDescent="0.25">
      <c r="E57" s="2"/>
      <c r="G57" s="19"/>
    </row>
    <row r="58" spans="5:7" x14ac:dyDescent="0.25">
      <c r="E58" s="2"/>
      <c r="G58" s="19"/>
    </row>
    <row r="59" spans="5:7" x14ac:dyDescent="0.25">
      <c r="E59" s="2"/>
      <c r="G59" s="19"/>
    </row>
    <row r="60" spans="5:7" x14ac:dyDescent="0.25">
      <c r="E60" s="2"/>
      <c r="G60" s="19"/>
    </row>
    <row r="61" spans="5:7" x14ac:dyDescent="0.25">
      <c r="E61" s="2"/>
      <c r="G61" s="19"/>
    </row>
    <row r="62" spans="5:7" x14ac:dyDescent="0.25">
      <c r="E62" s="2"/>
      <c r="G62" s="19"/>
    </row>
    <row r="63" spans="5:7" x14ac:dyDescent="0.25">
      <c r="E63" s="2"/>
      <c r="G63" s="19"/>
    </row>
    <row r="64" spans="5:7" x14ac:dyDescent="0.25">
      <c r="E64" s="2"/>
      <c r="G64" s="19"/>
    </row>
    <row r="65" spans="5:7" x14ac:dyDescent="0.25">
      <c r="E65" s="2"/>
      <c r="G65" s="19"/>
    </row>
    <row r="66" spans="5:7" x14ac:dyDescent="0.25">
      <c r="E66" s="2"/>
      <c r="G66" s="19"/>
    </row>
    <row r="67" spans="5:7" x14ac:dyDescent="0.25">
      <c r="E67" s="2"/>
      <c r="G67" s="19"/>
    </row>
    <row r="68" spans="5:7" x14ac:dyDescent="0.25">
      <c r="E68" s="2"/>
      <c r="G68" s="19"/>
    </row>
    <row r="69" spans="5:7" x14ac:dyDescent="0.25">
      <c r="E69" s="2"/>
      <c r="G69" s="19"/>
    </row>
    <row r="70" spans="5:7" x14ac:dyDescent="0.25">
      <c r="E70" s="2"/>
      <c r="G70" s="19"/>
    </row>
    <row r="71" spans="5:7" x14ac:dyDescent="0.25">
      <c r="E71" s="2"/>
      <c r="G71" s="19"/>
    </row>
    <row r="72" spans="5:7" x14ac:dyDescent="0.25">
      <c r="E72" s="2"/>
      <c r="G72" s="19"/>
    </row>
    <row r="73" spans="5:7" x14ac:dyDescent="0.25">
      <c r="E73" s="2"/>
      <c r="G73" s="19"/>
    </row>
    <row r="74" spans="5:7" x14ac:dyDescent="0.25">
      <c r="E74" s="2"/>
      <c r="G74" s="19"/>
    </row>
    <row r="75" spans="5:7" x14ac:dyDescent="0.25">
      <c r="E75" s="2"/>
      <c r="G75" s="19"/>
    </row>
    <row r="76" spans="5:7" x14ac:dyDescent="0.25">
      <c r="E76" s="2"/>
      <c r="G76" s="19"/>
    </row>
    <row r="77" spans="5:7" x14ac:dyDescent="0.25">
      <c r="E77" s="2"/>
      <c r="G77" s="19"/>
    </row>
    <row r="78" spans="5:7" x14ac:dyDescent="0.25">
      <c r="E78" s="2"/>
      <c r="G78" s="19"/>
    </row>
    <row r="79" spans="5:7" x14ac:dyDescent="0.25">
      <c r="E79" s="2"/>
      <c r="G79" s="19"/>
    </row>
    <row r="80" spans="5:7" x14ac:dyDescent="0.25">
      <c r="E80" s="2"/>
      <c r="G80" s="19"/>
    </row>
    <row r="81" spans="5:7" x14ac:dyDescent="0.25">
      <c r="E81" s="2"/>
      <c r="G81" s="19"/>
    </row>
    <row r="82" spans="5:7" x14ac:dyDescent="0.25">
      <c r="E82" s="2"/>
      <c r="G82" s="19"/>
    </row>
    <row r="83" spans="5:7" x14ac:dyDescent="0.25">
      <c r="E83" s="2"/>
      <c r="G83" s="19"/>
    </row>
    <row r="84" spans="5:7" x14ac:dyDescent="0.25">
      <c r="E84" s="2"/>
      <c r="G84" s="19"/>
    </row>
    <row r="85" spans="5:7" x14ac:dyDescent="0.25">
      <c r="E85" s="2"/>
      <c r="G85" s="19"/>
    </row>
    <row r="86" spans="5:7" x14ac:dyDescent="0.25">
      <c r="E86" s="2"/>
      <c r="G86" s="19"/>
    </row>
    <row r="87" spans="5:7" x14ac:dyDescent="0.25">
      <c r="E87" s="2"/>
      <c r="G87" s="19"/>
    </row>
    <row r="88" spans="5:7" x14ac:dyDescent="0.25">
      <c r="E88" s="2"/>
      <c r="G88" s="19"/>
    </row>
    <row r="89" spans="5:7" x14ac:dyDescent="0.25">
      <c r="E89" s="2"/>
      <c r="G89" s="19"/>
    </row>
    <row r="90" spans="5:7" x14ac:dyDescent="0.25">
      <c r="E90" s="2"/>
      <c r="G90" s="19"/>
    </row>
    <row r="91" spans="5:7" x14ac:dyDescent="0.25">
      <c r="E91" s="2"/>
      <c r="G91" s="19"/>
    </row>
    <row r="92" spans="5:7" x14ac:dyDescent="0.25">
      <c r="E92" s="2"/>
      <c r="G92" s="19"/>
    </row>
    <row r="93" spans="5:7" x14ac:dyDescent="0.25">
      <c r="E93" s="2"/>
      <c r="G93" s="19"/>
    </row>
    <row r="94" spans="5:7" x14ac:dyDescent="0.25">
      <c r="E94" s="2"/>
      <c r="G94" s="19"/>
    </row>
    <row r="95" spans="5:7" x14ac:dyDescent="0.25">
      <c r="E95" s="2"/>
      <c r="G95" s="19"/>
    </row>
    <row r="96" spans="5:7" x14ac:dyDescent="0.25">
      <c r="E96" s="2"/>
      <c r="G96" s="19"/>
    </row>
    <row r="97" spans="5:7" x14ac:dyDescent="0.25">
      <c r="E97" s="2"/>
      <c r="G97" s="19"/>
    </row>
    <row r="98" spans="5:7" x14ac:dyDescent="0.25">
      <c r="E98" s="2"/>
      <c r="G98" s="19"/>
    </row>
    <row r="99" spans="5:7" x14ac:dyDescent="0.25">
      <c r="E99" s="2"/>
      <c r="G99" s="19"/>
    </row>
    <row r="100" spans="5:7" x14ac:dyDescent="0.25">
      <c r="E100" s="2"/>
      <c r="G100" s="19"/>
    </row>
    <row r="101" spans="5:7" x14ac:dyDescent="0.25">
      <c r="E101" s="2"/>
      <c r="G101" s="19"/>
    </row>
    <row r="102" spans="5:7" x14ac:dyDescent="0.25">
      <c r="E102" s="2"/>
      <c r="G102" s="19"/>
    </row>
    <row r="103" spans="5:7" x14ac:dyDescent="0.25">
      <c r="E103" s="2"/>
      <c r="G103" s="19"/>
    </row>
    <row r="104" spans="5:7" x14ac:dyDescent="0.25">
      <c r="E104" s="2"/>
      <c r="G104" s="19"/>
    </row>
    <row r="105" spans="5:7" x14ac:dyDescent="0.25">
      <c r="E105" s="2"/>
      <c r="G105" s="19"/>
    </row>
    <row r="106" spans="5:7" x14ac:dyDescent="0.25">
      <c r="E106" s="2"/>
      <c r="G106" s="19"/>
    </row>
    <row r="107" spans="5:7" x14ac:dyDescent="0.25">
      <c r="E107" s="2"/>
      <c r="G107" s="19"/>
    </row>
    <row r="108" spans="5:7" x14ac:dyDescent="0.25">
      <c r="E108" s="2"/>
      <c r="G108" s="19"/>
    </row>
    <row r="109" spans="5:7" x14ac:dyDescent="0.25">
      <c r="E109" s="2"/>
      <c r="G109" s="19"/>
    </row>
    <row r="110" spans="5:7" x14ac:dyDescent="0.25">
      <c r="E110" s="2"/>
      <c r="G110" s="19"/>
    </row>
    <row r="111" spans="5:7" x14ac:dyDescent="0.25">
      <c r="E111" s="2"/>
      <c r="G111" s="19"/>
    </row>
    <row r="112" spans="5:7" x14ac:dyDescent="0.25">
      <c r="E112" s="2"/>
      <c r="G112" s="19"/>
    </row>
    <row r="113" spans="5:7" x14ac:dyDescent="0.25">
      <c r="E113" s="2"/>
      <c r="G113" s="19"/>
    </row>
    <row r="114" spans="5:7" x14ac:dyDescent="0.25">
      <c r="E114" s="2"/>
      <c r="G114" s="19"/>
    </row>
    <row r="115" spans="5:7" x14ac:dyDescent="0.25">
      <c r="E115" s="2"/>
      <c r="G115" s="19"/>
    </row>
    <row r="116" spans="5:7" x14ac:dyDescent="0.25">
      <c r="E116" s="2"/>
      <c r="G116" s="19"/>
    </row>
    <row r="117" spans="5:7" x14ac:dyDescent="0.25">
      <c r="E117" s="2"/>
      <c r="G117" s="19"/>
    </row>
    <row r="118" spans="5:7" x14ac:dyDescent="0.25">
      <c r="E118" s="2"/>
      <c r="G118" s="19"/>
    </row>
    <row r="119" spans="5:7" x14ac:dyDescent="0.25">
      <c r="E119" s="2"/>
      <c r="G119" s="19"/>
    </row>
    <row r="120" spans="5:7" x14ac:dyDescent="0.25">
      <c r="E120" s="2"/>
      <c r="G120" s="19"/>
    </row>
    <row r="121" spans="5:7" x14ac:dyDescent="0.25">
      <c r="E121" s="2"/>
      <c r="G121" s="19"/>
    </row>
    <row r="122" spans="5:7" x14ac:dyDescent="0.25">
      <c r="E122" s="2"/>
      <c r="G122" s="19"/>
    </row>
    <row r="123" spans="5:7" x14ac:dyDescent="0.25">
      <c r="E123" s="2"/>
      <c r="G123" s="19"/>
    </row>
    <row r="124" spans="5:7" x14ac:dyDescent="0.25">
      <c r="E124" s="2"/>
      <c r="G124" s="19"/>
    </row>
    <row r="125" spans="5:7" x14ac:dyDescent="0.25">
      <c r="E125" s="2"/>
      <c r="G125" s="19"/>
    </row>
    <row r="126" spans="5:7" x14ac:dyDescent="0.25">
      <c r="E126" s="2"/>
      <c r="G126" s="19"/>
    </row>
    <row r="127" spans="5:7" x14ac:dyDescent="0.25">
      <c r="E127" s="2"/>
      <c r="G127" s="19"/>
    </row>
    <row r="128" spans="5:7" x14ac:dyDescent="0.25">
      <c r="E128" s="2"/>
      <c r="G128" s="19"/>
    </row>
    <row r="129" spans="5:7" x14ac:dyDescent="0.25">
      <c r="E129" s="2"/>
      <c r="G129" s="19"/>
    </row>
    <row r="130" spans="5:7" x14ac:dyDescent="0.25">
      <c r="E130" s="2"/>
      <c r="G130" s="19"/>
    </row>
    <row r="131" spans="5:7" x14ac:dyDescent="0.25">
      <c r="E131" s="2"/>
      <c r="G131" s="19"/>
    </row>
    <row r="132" spans="5:7" x14ac:dyDescent="0.25">
      <c r="E132" s="2"/>
      <c r="G132" s="19"/>
    </row>
    <row r="133" spans="5:7" x14ac:dyDescent="0.25">
      <c r="E133" s="2"/>
      <c r="G133" s="19"/>
    </row>
    <row r="134" spans="5:7" x14ac:dyDescent="0.25">
      <c r="E134" s="2"/>
      <c r="G134" s="19"/>
    </row>
    <row r="135" spans="5:7" x14ac:dyDescent="0.25">
      <c r="E135" s="2"/>
      <c r="G135" s="19"/>
    </row>
    <row r="136" spans="5:7" x14ac:dyDescent="0.25">
      <c r="E136" s="2"/>
      <c r="G136" s="19"/>
    </row>
    <row r="137" spans="5:7" x14ac:dyDescent="0.25">
      <c r="E137" s="2"/>
      <c r="G137" s="19"/>
    </row>
    <row r="138" spans="5:7" x14ac:dyDescent="0.25">
      <c r="E138" s="2"/>
      <c r="G138" s="19"/>
    </row>
    <row r="139" spans="5:7" x14ac:dyDescent="0.25">
      <c r="E139" s="2"/>
      <c r="G139" s="19"/>
    </row>
    <row r="140" spans="5:7" x14ac:dyDescent="0.25">
      <c r="E140" s="2"/>
      <c r="G140" s="19"/>
    </row>
    <row r="141" spans="5:7" x14ac:dyDescent="0.25">
      <c r="E141" s="2"/>
      <c r="G141" s="19"/>
    </row>
    <row r="142" spans="5:7" x14ac:dyDescent="0.25">
      <c r="E142" s="2"/>
      <c r="G142" s="19"/>
    </row>
    <row r="143" spans="5:7" x14ac:dyDescent="0.25">
      <c r="E143" s="2"/>
      <c r="G143" s="19"/>
    </row>
    <row r="144" spans="5:7" x14ac:dyDescent="0.25">
      <c r="E144" s="2"/>
      <c r="G144" s="19"/>
    </row>
    <row r="145" spans="5:7" x14ac:dyDescent="0.25">
      <c r="E145" s="2"/>
      <c r="G145" s="19"/>
    </row>
    <row r="146" spans="5:7" x14ac:dyDescent="0.25">
      <c r="E146" s="2"/>
      <c r="G146" s="19"/>
    </row>
    <row r="147" spans="5:7" x14ac:dyDescent="0.25">
      <c r="E147" s="2"/>
      <c r="G147" s="19"/>
    </row>
    <row r="148" spans="5:7" x14ac:dyDescent="0.25">
      <c r="E148" s="2"/>
      <c r="G148" s="19"/>
    </row>
    <row r="149" spans="5:7" x14ac:dyDescent="0.25">
      <c r="E149" s="2"/>
      <c r="G149" s="19"/>
    </row>
    <row r="150" spans="5:7" x14ac:dyDescent="0.25">
      <c r="E150" s="2"/>
      <c r="G150" s="19"/>
    </row>
    <row r="151" spans="5:7" x14ac:dyDescent="0.25">
      <c r="E151" s="2"/>
      <c r="G151" s="19"/>
    </row>
    <row r="152" spans="5:7" x14ac:dyDescent="0.25">
      <c r="E152" s="2"/>
      <c r="G152" s="19"/>
    </row>
    <row r="153" spans="5:7" x14ac:dyDescent="0.25">
      <c r="E153" s="2"/>
      <c r="G153" s="19"/>
    </row>
    <row r="154" spans="5:7" x14ac:dyDescent="0.25">
      <c r="E154" s="2"/>
      <c r="G154" s="19"/>
    </row>
    <row r="155" spans="5:7" x14ac:dyDescent="0.25">
      <c r="E155" s="2"/>
      <c r="G155" s="19"/>
    </row>
    <row r="156" spans="5:7" x14ac:dyDescent="0.25">
      <c r="E156" s="2"/>
      <c r="G156" s="19"/>
    </row>
    <row r="157" spans="5:7" x14ac:dyDescent="0.25">
      <c r="E157" s="2"/>
      <c r="G157" s="19"/>
    </row>
    <row r="158" spans="5:7" x14ac:dyDescent="0.25">
      <c r="E158" s="2"/>
      <c r="G158" s="19"/>
    </row>
    <row r="159" spans="5:7" x14ac:dyDescent="0.25">
      <c r="E159" s="2"/>
      <c r="G159" s="19"/>
    </row>
    <row r="160" spans="5:7" x14ac:dyDescent="0.25">
      <c r="E160" s="2"/>
      <c r="G160" s="19"/>
    </row>
    <row r="161" spans="5:7" x14ac:dyDescent="0.25">
      <c r="E161" s="2"/>
      <c r="G161" s="19"/>
    </row>
    <row r="162" spans="5:7" x14ac:dyDescent="0.25">
      <c r="E162" s="2"/>
      <c r="G162" s="19"/>
    </row>
    <row r="163" spans="5:7" x14ac:dyDescent="0.25">
      <c r="E163" s="2"/>
      <c r="G163" s="19"/>
    </row>
    <row r="164" spans="5:7" x14ac:dyDescent="0.25">
      <c r="E164" s="2"/>
      <c r="G164" s="19"/>
    </row>
    <row r="165" spans="5:7" x14ac:dyDescent="0.25">
      <c r="E165" s="2"/>
      <c r="G165" s="19"/>
    </row>
    <row r="166" spans="5:7" x14ac:dyDescent="0.25">
      <c r="E166" s="2"/>
      <c r="G166" s="19"/>
    </row>
    <row r="167" spans="5:7" x14ac:dyDescent="0.25">
      <c r="E167" s="2"/>
      <c r="G167" s="19"/>
    </row>
    <row r="168" spans="5:7" x14ac:dyDescent="0.25">
      <c r="E168" s="2"/>
      <c r="G168" s="19"/>
    </row>
    <row r="169" spans="5:7" x14ac:dyDescent="0.25">
      <c r="E169" s="2"/>
      <c r="G169" s="19"/>
    </row>
    <row r="170" spans="5:7" x14ac:dyDescent="0.25">
      <c r="E170" s="2"/>
      <c r="G170" s="19"/>
    </row>
    <row r="171" spans="5:7" x14ac:dyDescent="0.25">
      <c r="E171" s="2"/>
      <c r="G171" s="19"/>
    </row>
    <row r="172" spans="5:7" x14ac:dyDescent="0.25">
      <c r="E172" s="2"/>
      <c r="G172" s="19"/>
    </row>
    <row r="173" spans="5:7" x14ac:dyDescent="0.25">
      <c r="E173" s="2"/>
      <c r="G173" s="19"/>
    </row>
    <row r="174" spans="5:7" x14ac:dyDescent="0.25">
      <c r="E174" s="2"/>
      <c r="G174" s="19"/>
    </row>
    <row r="175" spans="5:7" x14ac:dyDescent="0.25">
      <c r="E175" s="2"/>
      <c r="G175" s="19"/>
    </row>
    <row r="176" spans="5:7" x14ac:dyDescent="0.25">
      <c r="E176" s="2"/>
      <c r="G176" s="19"/>
    </row>
    <row r="177" spans="5:7" x14ac:dyDescent="0.25">
      <c r="E177" s="2"/>
      <c r="G177" s="19"/>
    </row>
    <row r="178" spans="5:7" x14ac:dyDescent="0.25">
      <c r="E178" s="2"/>
      <c r="G178" s="19"/>
    </row>
    <row r="179" spans="5:7" x14ac:dyDescent="0.25">
      <c r="E179" s="2"/>
      <c r="G179" s="19"/>
    </row>
    <row r="180" spans="5:7" x14ac:dyDescent="0.25">
      <c r="E180" s="2"/>
      <c r="G180" s="19"/>
    </row>
    <row r="181" spans="5:7" x14ac:dyDescent="0.25">
      <c r="E181" s="2"/>
      <c r="G181" s="19"/>
    </row>
    <row r="182" spans="5:7" x14ac:dyDescent="0.25">
      <c r="E182" s="2"/>
      <c r="G182" s="19"/>
    </row>
    <row r="183" spans="5:7" x14ac:dyDescent="0.25">
      <c r="E183" s="2"/>
      <c r="G183" s="19"/>
    </row>
    <row r="184" spans="5:7" x14ac:dyDescent="0.25">
      <c r="E184" s="2"/>
      <c r="G184" s="19"/>
    </row>
    <row r="185" spans="5:7" x14ac:dyDescent="0.25">
      <c r="E185" s="2"/>
      <c r="G185" s="19"/>
    </row>
    <row r="186" spans="5:7" x14ac:dyDescent="0.25">
      <c r="E186" s="2"/>
      <c r="G186" s="19"/>
    </row>
    <row r="187" spans="5:7" x14ac:dyDescent="0.25">
      <c r="E187" s="2"/>
      <c r="G187" s="19"/>
    </row>
    <row r="188" spans="5:7" x14ac:dyDescent="0.25">
      <c r="E188" s="2"/>
      <c r="G188" s="19"/>
    </row>
    <row r="189" spans="5:7" x14ac:dyDescent="0.25">
      <c r="E189" s="2"/>
      <c r="G189" s="19"/>
    </row>
    <row r="190" spans="5:7" x14ac:dyDescent="0.25">
      <c r="E190" s="2"/>
      <c r="G190" s="19"/>
    </row>
    <row r="191" spans="5:7" x14ac:dyDescent="0.25">
      <c r="E191" s="2"/>
      <c r="G191" s="19"/>
    </row>
    <row r="192" spans="5:7" x14ac:dyDescent="0.25">
      <c r="E192" s="2"/>
      <c r="G192" s="19"/>
    </row>
    <row r="193" spans="5:7" x14ac:dyDescent="0.25">
      <c r="E193" s="2"/>
      <c r="G193" s="19"/>
    </row>
    <row r="194" spans="5:7" x14ac:dyDescent="0.25">
      <c r="E194" s="2"/>
      <c r="G194" s="19"/>
    </row>
    <row r="195" spans="5:7" x14ac:dyDescent="0.25">
      <c r="E195" s="2"/>
      <c r="G195" s="19"/>
    </row>
    <row r="196" spans="5:7" x14ac:dyDescent="0.25">
      <c r="E196" s="2"/>
      <c r="G196" s="19"/>
    </row>
    <row r="197" spans="5:7" x14ac:dyDescent="0.25">
      <c r="E197" s="2"/>
      <c r="G197" s="19"/>
    </row>
    <row r="198" spans="5:7" x14ac:dyDescent="0.25">
      <c r="E198" s="2"/>
      <c r="G198" s="19"/>
    </row>
    <row r="199" spans="5:7" x14ac:dyDescent="0.25">
      <c r="E199" s="2"/>
      <c r="G199" s="19"/>
    </row>
    <row r="200" spans="5:7" x14ac:dyDescent="0.25">
      <c r="E200" s="2"/>
      <c r="G200" s="19"/>
    </row>
    <row r="201" spans="5:7" x14ac:dyDescent="0.25">
      <c r="E201" s="2"/>
      <c r="G201" s="19"/>
    </row>
    <row r="202" spans="5:7" x14ac:dyDescent="0.25">
      <c r="E202" s="2"/>
      <c r="G202" s="19"/>
    </row>
    <row r="203" spans="5:7" x14ac:dyDescent="0.25">
      <c r="E203" s="2"/>
      <c r="G203" s="19"/>
    </row>
    <row r="204" spans="5:7" x14ac:dyDescent="0.25">
      <c r="E204" s="2"/>
      <c r="G204" s="19"/>
    </row>
    <row r="205" spans="5:7" x14ac:dyDescent="0.25">
      <c r="E205" s="2"/>
      <c r="G205" s="19"/>
    </row>
    <row r="206" spans="5:7" x14ac:dyDescent="0.25">
      <c r="E206" s="2"/>
      <c r="G206" s="19"/>
    </row>
    <row r="207" spans="5:7" x14ac:dyDescent="0.25">
      <c r="E207" s="2"/>
      <c r="G207" s="19"/>
    </row>
    <row r="208" spans="5:7" x14ac:dyDescent="0.25">
      <c r="E208" s="2"/>
      <c r="G208" s="19"/>
    </row>
    <row r="209" spans="5:7" x14ac:dyDescent="0.25">
      <c r="E209" s="2"/>
      <c r="G209" s="19"/>
    </row>
    <row r="210" spans="5:7" x14ac:dyDescent="0.25">
      <c r="E210" s="2"/>
      <c r="G210" s="19"/>
    </row>
    <row r="211" spans="5:7" x14ac:dyDescent="0.25">
      <c r="E211" s="2"/>
      <c r="G211" s="19"/>
    </row>
    <row r="212" spans="5:7" x14ac:dyDescent="0.25">
      <c r="E212" s="2"/>
      <c r="G212" s="19"/>
    </row>
    <row r="213" spans="5:7" x14ac:dyDescent="0.25">
      <c r="E213" s="2"/>
      <c r="G213" s="19"/>
    </row>
    <row r="214" spans="5:7" x14ac:dyDescent="0.25">
      <c r="E214" s="2"/>
      <c r="G214" s="19"/>
    </row>
    <row r="215" spans="5:7" x14ac:dyDescent="0.25">
      <c r="E215" s="2"/>
      <c r="G215" s="19"/>
    </row>
    <row r="216" spans="5:7" x14ac:dyDescent="0.25">
      <c r="E216" s="2"/>
      <c r="G216" s="19"/>
    </row>
    <row r="217" spans="5:7" x14ac:dyDescent="0.25">
      <c r="E217" s="2"/>
      <c r="G217" s="19"/>
    </row>
    <row r="218" spans="5:7" x14ac:dyDescent="0.25">
      <c r="E218" s="2"/>
      <c r="G218" s="19"/>
    </row>
    <row r="219" spans="5:7" x14ac:dyDescent="0.25">
      <c r="E219" s="2"/>
      <c r="G219" s="19"/>
    </row>
    <row r="220" spans="5:7" x14ac:dyDescent="0.25">
      <c r="E220" s="2"/>
      <c r="G220" s="19"/>
    </row>
    <row r="221" spans="5:7" x14ac:dyDescent="0.25">
      <c r="E221" s="2"/>
      <c r="G221" s="19"/>
    </row>
    <row r="222" spans="5:7" x14ac:dyDescent="0.25">
      <c r="E222" s="2"/>
      <c r="G222" s="19"/>
    </row>
    <row r="223" spans="5:7" x14ac:dyDescent="0.25">
      <c r="E223" s="2"/>
      <c r="G223" s="19"/>
    </row>
    <row r="224" spans="5:7" x14ac:dyDescent="0.25">
      <c r="E224" s="2"/>
      <c r="G224" s="19"/>
    </row>
    <row r="225" spans="5:7" x14ac:dyDescent="0.25">
      <c r="E225" s="2"/>
      <c r="G225" s="19"/>
    </row>
    <row r="226" spans="5:7" x14ac:dyDescent="0.25">
      <c r="E226" s="2"/>
      <c r="G226" s="19"/>
    </row>
    <row r="227" spans="5:7" x14ac:dyDescent="0.25">
      <c r="E227" s="2"/>
      <c r="G227" s="19"/>
    </row>
    <row r="228" spans="5:7" x14ac:dyDescent="0.25">
      <c r="E228" s="2"/>
      <c r="G228" s="19"/>
    </row>
    <row r="229" spans="5:7" x14ac:dyDescent="0.25">
      <c r="E229" s="2"/>
      <c r="G229" s="19"/>
    </row>
    <row r="230" spans="5:7" x14ac:dyDescent="0.25">
      <c r="E230" s="2"/>
      <c r="G230" s="19"/>
    </row>
    <row r="231" spans="5:7" x14ac:dyDescent="0.25">
      <c r="E231" s="2"/>
      <c r="G231" s="19"/>
    </row>
    <row r="232" spans="5:7" x14ac:dyDescent="0.25">
      <c r="E232" s="2"/>
      <c r="G232" s="19"/>
    </row>
    <row r="233" spans="5:7" x14ac:dyDescent="0.25">
      <c r="E233" s="2"/>
      <c r="G233" s="19"/>
    </row>
    <row r="234" spans="5:7" x14ac:dyDescent="0.25">
      <c r="E234" s="2"/>
      <c r="G234" s="19"/>
    </row>
    <row r="235" spans="5:7" x14ac:dyDescent="0.25">
      <c r="E235" s="2"/>
      <c r="G235" s="19"/>
    </row>
    <row r="236" spans="5:7" x14ac:dyDescent="0.25">
      <c r="E236" s="2"/>
      <c r="G236" s="19"/>
    </row>
    <row r="237" spans="5:7" x14ac:dyDescent="0.25">
      <c r="E237" s="2"/>
      <c r="G237" s="19"/>
    </row>
    <row r="238" spans="5:7" x14ac:dyDescent="0.25">
      <c r="E238" s="2"/>
      <c r="G238" s="19"/>
    </row>
    <row r="239" spans="5:7" x14ac:dyDescent="0.25">
      <c r="E239" s="2"/>
      <c r="G239" s="19"/>
    </row>
    <row r="240" spans="5:7" x14ac:dyDescent="0.25">
      <c r="E240" s="2"/>
      <c r="G240" s="19"/>
    </row>
    <row r="241" spans="5:7" x14ac:dyDescent="0.25">
      <c r="E241" s="2"/>
      <c r="G241" s="19"/>
    </row>
    <row r="242" spans="5:7" x14ac:dyDescent="0.25">
      <c r="E242" s="2"/>
      <c r="G242" s="19"/>
    </row>
    <row r="243" spans="5:7" x14ac:dyDescent="0.25">
      <c r="E243" s="2"/>
      <c r="G243" s="19"/>
    </row>
    <row r="244" spans="5:7" x14ac:dyDescent="0.25">
      <c r="E244" s="2"/>
      <c r="G244" s="19"/>
    </row>
    <row r="245" spans="5:7" x14ac:dyDescent="0.25">
      <c r="E245" s="2"/>
      <c r="G245" s="19"/>
    </row>
    <row r="246" spans="5:7" x14ac:dyDescent="0.25">
      <c r="E246" s="2"/>
      <c r="G246" s="19"/>
    </row>
    <row r="247" spans="5:7" x14ac:dyDescent="0.25">
      <c r="E247" s="2"/>
      <c r="G247" s="19"/>
    </row>
    <row r="248" spans="5:7" x14ac:dyDescent="0.25">
      <c r="E248" s="2"/>
      <c r="G248" s="19"/>
    </row>
    <row r="249" spans="5:7" x14ac:dyDescent="0.25">
      <c r="E249" s="2"/>
      <c r="G249" s="19"/>
    </row>
    <row r="250" spans="5:7" x14ac:dyDescent="0.25">
      <c r="E250" s="2"/>
      <c r="G250" s="19"/>
    </row>
    <row r="251" spans="5:7" x14ac:dyDescent="0.25">
      <c r="E251" s="2"/>
      <c r="G251" s="19"/>
    </row>
    <row r="252" spans="5:7" x14ac:dyDescent="0.25">
      <c r="E252" s="2"/>
      <c r="G252" s="19"/>
    </row>
    <row r="253" spans="5:7" x14ac:dyDescent="0.25">
      <c r="E253" s="2"/>
      <c r="G253" s="19"/>
    </row>
    <row r="254" spans="5:7" x14ac:dyDescent="0.25">
      <c r="E254" s="2"/>
      <c r="G254" s="19"/>
    </row>
    <row r="255" spans="5:7" x14ac:dyDescent="0.25">
      <c r="E255" s="2"/>
      <c r="G255" s="19"/>
    </row>
    <row r="256" spans="5:7" x14ac:dyDescent="0.25">
      <c r="E256" s="2"/>
      <c r="G256" s="19"/>
    </row>
    <row r="257" spans="5:7" x14ac:dyDescent="0.25">
      <c r="E257" s="2"/>
      <c r="G257" s="19"/>
    </row>
    <row r="258" spans="5:7" x14ac:dyDescent="0.25">
      <c r="E258" s="2"/>
      <c r="G258" s="19"/>
    </row>
    <row r="259" spans="5:7" x14ac:dyDescent="0.25">
      <c r="E259" s="2"/>
      <c r="G259" s="19"/>
    </row>
    <row r="260" spans="5:7" x14ac:dyDescent="0.25">
      <c r="E260" s="2"/>
      <c r="G260" s="19"/>
    </row>
    <row r="261" spans="5:7" x14ac:dyDescent="0.25">
      <c r="E261" s="2"/>
      <c r="G261" s="19"/>
    </row>
    <row r="262" spans="5:7" x14ac:dyDescent="0.25">
      <c r="E262" s="2"/>
      <c r="G262" s="19"/>
    </row>
    <row r="263" spans="5:7" x14ac:dyDescent="0.25">
      <c r="E263" s="2"/>
      <c r="G263" s="19"/>
    </row>
    <row r="264" spans="5:7" x14ac:dyDescent="0.25">
      <c r="E264" s="2"/>
      <c r="G264" s="19"/>
    </row>
    <row r="265" spans="5:7" x14ac:dyDescent="0.25">
      <c r="E265" s="2"/>
      <c r="G265" s="19"/>
    </row>
    <row r="266" spans="5:7" x14ac:dyDescent="0.25">
      <c r="E266" s="2"/>
      <c r="G266" s="19"/>
    </row>
    <row r="267" spans="5:7" x14ac:dyDescent="0.25">
      <c r="E267" s="2"/>
      <c r="G267" s="19"/>
    </row>
    <row r="268" spans="5:7" x14ac:dyDescent="0.25">
      <c r="E268" s="2"/>
      <c r="G268" s="19"/>
    </row>
    <row r="269" spans="5:7" x14ac:dyDescent="0.25">
      <c r="E269" s="2"/>
      <c r="G269" s="19"/>
    </row>
    <row r="270" spans="5:7" x14ac:dyDescent="0.25">
      <c r="E270" s="2"/>
      <c r="G270" s="19"/>
    </row>
    <row r="271" spans="5:7" x14ac:dyDescent="0.25">
      <c r="E271" s="2"/>
      <c r="G271" s="19"/>
    </row>
    <row r="272" spans="5:7" x14ac:dyDescent="0.25">
      <c r="E272" s="2"/>
      <c r="G272" s="19"/>
    </row>
    <row r="273" spans="5:7" x14ac:dyDescent="0.25">
      <c r="E273" s="2"/>
      <c r="G273" s="19"/>
    </row>
    <row r="274" spans="5:7" x14ac:dyDescent="0.25">
      <c r="E274" s="2"/>
      <c r="G274" s="19"/>
    </row>
    <row r="275" spans="5:7" x14ac:dyDescent="0.25">
      <c r="E275" s="2"/>
      <c r="G275" s="19"/>
    </row>
    <row r="276" spans="5:7" x14ac:dyDescent="0.25">
      <c r="E276" s="2"/>
      <c r="G276" s="19"/>
    </row>
    <row r="277" spans="5:7" x14ac:dyDescent="0.25">
      <c r="E277" s="2"/>
      <c r="G277" s="19"/>
    </row>
    <row r="278" spans="5:7" x14ac:dyDescent="0.25">
      <c r="E278" s="2"/>
      <c r="G278" s="19"/>
    </row>
    <row r="279" spans="5:7" x14ac:dyDescent="0.25">
      <c r="E279" s="2"/>
      <c r="G279" s="19"/>
    </row>
    <row r="280" spans="5:7" x14ac:dyDescent="0.25">
      <c r="E280" s="2"/>
      <c r="G280" s="19"/>
    </row>
    <row r="281" spans="5:7" x14ac:dyDescent="0.25">
      <c r="E281" s="2"/>
      <c r="G281" s="19"/>
    </row>
    <row r="282" spans="5:7" x14ac:dyDescent="0.25">
      <c r="E282" s="2"/>
      <c r="G282" s="19"/>
    </row>
    <row r="283" spans="5:7" x14ac:dyDescent="0.25">
      <c r="E283" s="2"/>
      <c r="G283" s="19"/>
    </row>
    <row r="284" spans="5:7" x14ac:dyDescent="0.25">
      <c r="E284" s="2"/>
      <c r="G284" s="19"/>
    </row>
    <row r="285" spans="5:7" x14ac:dyDescent="0.25">
      <c r="E285" s="2"/>
      <c r="G285" s="19"/>
    </row>
    <row r="286" spans="5:7" x14ac:dyDescent="0.25">
      <c r="E286" s="2"/>
      <c r="G286" s="19"/>
    </row>
    <row r="287" spans="5:7" x14ac:dyDescent="0.25">
      <c r="E287" s="2"/>
      <c r="G287" s="19"/>
    </row>
  </sheetData>
  <sortState ref="A10:CA53">
    <sortCondition ref="E10:E53"/>
  </sortState>
  <mergeCells count="8">
    <mergeCell ref="A6:I6"/>
    <mergeCell ref="C7:C9"/>
    <mergeCell ref="I7:O7"/>
    <mergeCell ref="P7:U7"/>
    <mergeCell ref="W7:X7"/>
    <mergeCell ref="K8:K9"/>
    <mergeCell ref="I8:J8"/>
    <mergeCell ref="L8:M8"/>
  </mergeCells>
  <pageMargins left="0.31496062992125984" right="0.31496062992125984" top="0.74803149606299213" bottom="0.74803149606299213" header="0.31496062992125984" footer="0.31496062992125984"/>
  <pageSetup paperSize="17" scale="75" orientation="landscape" horizontalDpi="300" verticalDpi="300" r:id="rId1"/>
  <rowBreaks count="1" manualBreakCount="1">
    <brk id="29" max="16383" man="1"/>
  </rowBreaks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7" sqref="D7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Reinoso</dc:creator>
  <cp:lastModifiedBy>Claribel Reinoso</cp:lastModifiedBy>
  <cp:lastPrinted>2021-10-25T15:22:26Z</cp:lastPrinted>
  <dcterms:created xsi:type="dcterms:W3CDTF">2021-10-19T14:31:34Z</dcterms:created>
  <dcterms:modified xsi:type="dcterms:W3CDTF">2022-03-18T19:52:23Z</dcterms:modified>
</cp:coreProperties>
</file>