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Octubre\"/>
    </mc:Choice>
  </mc:AlternateContent>
  <bookViews>
    <workbookView xWindow="0" yWindow="0" windowWidth="28800" windowHeight="12300" activeTab="1"/>
  </bookViews>
  <sheets>
    <sheet name="P1 Presupuesto Aprobado" sheetId="2" r:id="rId1"/>
    <sheet name="P2 Presupuesto Ejecutado " sheetId="42" r:id="rId2"/>
    <sheet name="P3 Presupuesto Aprobado-Eje " sheetId="47" r:id="rId3"/>
  </sheets>
  <definedNames>
    <definedName name="_xlnm.Print_Area" localSheetId="1">'P2 Presupuesto Ejecutado '!$B$1:$Q$89</definedName>
    <definedName name="_xlnm.Print_Area" localSheetId="2">'P3 Presupuesto Aprobado-Eje '!$B$1:$Q$89</definedName>
    <definedName name="_xlnm.Print_Titles" localSheetId="1">'P2 Presupuesto Ejecutado '!$1:$6</definedName>
    <definedName name="_xlnm.Print_Titles" localSheetId="2">'P3 Presupuesto Aprobado-Eje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7" l="1"/>
  <c r="C82" i="47"/>
  <c r="L72" i="47"/>
  <c r="L84" i="47" s="1"/>
  <c r="K72" i="47"/>
  <c r="K84" i="47" s="1"/>
  <c r="Q71" i="47"/>
  <c r="Q70" i="47"/>
  <c r="Q69" i="47"/>
  <c r="Q68" i="47"/>
  <c r="C68" i="47"/>
  <c r="C65" i="47" s="1"/>
  <c r="Q67" i="47"/>
  <c r="Q66" i="47"/>
  <c r="H65" i="47"/>
  <c r="G65" i="47"/>
  <c r="F65" i="47"/>
  <c r="E65" i="47"/>
  <c r="Q65" i="47" s="1"/>
  <c r="D65" i="47"/>
  <c r="Q64" i="47"/>
  <c r="Q63" i="47"/>
  <c r="Q62" i="47"/>
  <c r="Q61" i="47"/>
  <c r="P60" i="47"/>
  <c r="O60" i="47"/>
  <c r="N60" i="47"/>
  <c r="M60" i="47"/>
  <c r="L60" i="47"/>
  <c r="K60" i="47"/>
  <c r="J60" i="47"/>
  <c r="I60" i="47"/>
  <c r="H60" i="47"/>
  <c r="G60" i="47"/>
  <c r="F60" i="47"/>
  <c r="E60" i="47"/>
  <c r="Q60" i="47" s="1"/>
  <c r="D60" i="47"/>
  <c r="C60" i="47"/>
  <c r="Q59" i="47"/>
  <c r="Q58" i="47"/>
  <c r="Q57" i="47"/>
  <c r="Q56" i="47"/>
  <c r="Q54" i="47"/>
  <c r="Q53" i="47"/>
  <c r="Q52" i="47"/>
  <c r="Q51" i="47"/>
  <c r="P50" i="47"/>
  <c r="O50" i="47"/>
  <c r="N50" i="47"/>
  <c r="M50" i="47"/>
  <c r="L50" i="47"/>
  <c r="K50" i="47"/>
  <c r="J50" i="47"/>
  <c r="I50" i="47"/>
  <c r="H50" i="47"/>
  <c r="G50" i="47"/>
  <c r="G7" i="47" s="1"/>
  <c r="F50" i="47"/>
  <c r="E50" i="47"/>
  <c r="Q50" i="47" s="1"/>
  <c r="D50" i="47"/>
  <c r="C50" i="47"/>
  <c r="Q49" i="47"/>
  <c r="Q48" i="47"/>
  <c r="Q47" i="47"/>
  <c r="Q46" i="47"/>
  <c r="Q45" i="47"/>
  <c r="Q44" i="47"/>
  <c r="Q43" i="47"/>
  <c r="P42" i="47"/>
  <c r="O42" i="47"/>
  <c r="N42" i="47"/>
  <c r="M42" i="47"/>
  <c r="L42" i="47"/>
  <c r="K42" i="47"/>
  <c r="J42" i="47"/>
  <c r="I42" i="47"/>
  <c r="H42" i="47"/>
  <c r="G42" i="47"/>
  <c r="F42" i="47"/>
  <c r="F7" i="47" s="1"/>
  <c r="E42" i="47"/>
  <c r="Q42" i="47" s="1"/>
  <c r="D42" i="47"/>
  <c r="C42" i="47"/>
  <c r="Q41" i="47"/>
  <c r="Q40" i="47"/>
  <c r="Q39" i="47"/>
  <c r="Q38" i="47"/>
  <c r="Q37" i="47"/>
  <c r="Q36" i="47"/>
  <c r="Q35" i="47"/>
  <c r="P34" i="47"/>
  <c r="P7" i="47" s="1"/>
  <c r="O34" i="47"/>
  <c r="N34" i="47"/>
  <c r="M34" i="47"/>
  <c r="L34" i="47"/>
  <c r="K34" i="47"/>
  <c r="J34" i="47"/>
  <c r="I34" i="47"/>
  <c r="H34" i="47"/>
  <c r="G34" i="47"/>
  <c r="F34" i="47"/>
  <c r="E34" i="47"/>
  <c r="Q34" i="47" s="1"/>
  <c r="D34" i="47"/>
  <c r="C34" i="47"/>
  <c r="Q33" i="47"/>
  <c r="Q32" i="47"/>
  <c r="Q31" i="47"/>
  <c r="Q29" i="47"/>
  <c r="Q28" i="47"/>
  <c r="Q27" i="47"/>
  <c r="Q26" i="47"/>
  <c r="Q25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Q24" i="47" s="1"/>
  <c r="D24" i="47"/>
  <c r="C24" i="47"/>
  <c r="Q23" i="47"/>
  <c r="Q22" i="47"/>
  <c r="Q21" i="47"/>
  <c r="Q20" i="47"/>
  <c r="Q19" i="47"/>
  <c r="Q18" i="47"/>
  <c r="Q17" i="47"/>
  <c r="Q16" i="47"/>
  <c r="Q15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Q14" i="47" s="1"/>
  <c r="D14" i="47"/>
  <c r="C14" i="47"/>
  <c r="Q13" i="47"/>
  <c r="Q12" i="47"/>
  <c r="Q11" i="47"/>
  <c r="Q10" i="47"/>
  <c r="Q9" i="47"/>
  <c r="P8" i="47"/>
  <c r="P72" i="47" s="1"/>
  <c r="P84" i="47" s="1"/>
  <c r="O8" i="47"/>
  <c r="O7" i="47" s="1"/>
  <c r="N8" i="47"/>
  <c r="N7" i="47" s="1"/>
  <c r="M8" i="47"/>
  <c r="M72" i="47" s="1"/>
  <c r="M84" i="47" s="1"/>
  <c r="L8" i="47"/>
  <c r="K8" i="47"/>
  <c r="K7" i="47" s="1"/>
  <c r="J8" i="47"/>
  <c r="J72" i="47" s="1"/>
  <c r="J84" i="47" s="1"/>
  <c r="I8" i="47"/>
  <c r="I72" i="47" s="1"/>
  <c r="I84" i="47" s="1"/>
  <c r="H8" i="47"/>
  <c r="H72" i="47" s="1"/>
  <c r="H84" i="47" s="1"/>
  <c r="G8" i="47"/>
  <c r="G72" i="47" s="1"/>
  <c r="G84" i="47" s="1"/>
  <c r="F8" i="47"/>
  <c r="F72" i="47" s="1"/>
  <c r="F84" i="47" s="1"/>
  <c r="E8" i="47"/>
  <c r="Q8" i="47" s="1"/>
  <c r="D8" i="47"/>
  <c r="D72" i="47" s="1"/>
  <c r="D84" i="47" s="1"/>
  <c r="C8" i="47"/>
  <c r="AD7" i="47"/>
  <c r="W7" i="47"/>
  <c r="X7" i="47" s="1"/>
  <c r="M7" i="47"/>
  <c r="L7" i="47"/>
  <c r="I7" i="47"/>
  <c r="H7" i="47"/>
  <c r="D7" i="47" l="1"/>
  <c r="Y7" i="47"/>
  <c r="Z7" i="47" s="1"/>
  <c r="AA7" i="47" s="1"/>
  <c r="AB7" i="47" s="1"/>
  <c r="C7" i="47"/>
  <c r="Q7" i="47"/>
  <c r="Q72" i="47"/>
  <c r="Q84" i="47" s="1"/>
  <c r="J7" i="47"/>
  <c r="N72" i="47"/>
  <c r="N84" i="47" s="1"/>
  <c r="C72" i="47"/>
  <c r="C84" i="47" s="1"/>
  <c r="O72" i="47"/>
  <c r="O84" i="47" s="1"/>
  <c r="E72" i="47"/>
  <c r="E84" i="47" s="1"/>
  <c r="E7" i="47"/>
  <c r="Q9" i="42"/>
  <c r="AC6" i="47" l="1"/>
  <c r="AD6" i="47" s="1"/>
  <c r="D82" i="42"/>
  <c r="C82" i="42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P8" i="42"/>
  <c r="P7" i="42" s="1"/>
  <c r="O8" i="42"/>
  <c r="O7" i="42" s="1"/>
  <c r="N8" i="42"/>
  <c r="M8" i="42"/>
  <c r="L8" i="42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N7" i="42" l="1"/>
  <c r="N72" i="42"/>
  <c r="N84" i="42" s="1"/>
  <c r="M7" i="42"/>
  <c r="M72" i="42"/>
  <c r="M84" i="42" s="1"/>
  <c r="L7" i="42"/>
  <c r="Q60" i="42"/>
  <c r="K72" i="42"/>
  <c r="K84" i="42" s="1"/>
  <c r="K7" i="42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<sst xmlns="http://schemas.openxmlformats.org/spreadsheetml/2006/main" count="307" uniqueCount="123">
  <si>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</si>
  <si>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</si>
  <si>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</si>
  <si>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</si>
  <si>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</si>
  <si>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</si>
  <si>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</si>
  <si>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</si>
  <si>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</si>
  <si>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</si>
  <si>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</si>
  <si>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</si>
  <si>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</si>
  <si>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</si>
  <si>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</si>
  <si>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</si>
  <si>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</si>
  <si>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</si>
  <si>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</si>
  <si>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</si>
  <si>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</si>
  <si>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</si>
  <si>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</si>
  <si>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</si>
  <si>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</si>
  <si>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</si>
  <si>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</si>
  <si>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</si>
  <si>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</si>
  <si>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</si>
  <si>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</si>
  <si>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</si>
  <si>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</si>
  <si>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</si>
  <si>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</si>
  <si>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</si>
  <si>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</si>
  <si>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</si>
  <si>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</si>
  <si>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</si>
  <si>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</si>
  <si>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</si>
  <si>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</si>
  <si>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</si>
  <si>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</si>
  <si>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</si>
  <si>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</si>
  <si>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</si>
  <si>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</si>
  <si>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</si>
  <si>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</si>
  <si>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</si>
  <si>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</si>
  <si>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</si>
  <si>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</si>
  <si>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</si>
  <si>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</si>
  <si>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</si>
  <si>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</si>
  <si>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</si>
  <si>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</si>
  <si>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</si>
  <si>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</si>
  <si>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</si>
  <si>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</si>
  <si>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</si>
  <si>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</si>
  <si>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</si>
  <si>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</si>
  <si>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</si>
  <si>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</si>
  <si>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</si>
  <si>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</si>
  <si>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</si>
  <si>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</si>
  <si>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</si>
  <si>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</si>
  <si>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</si>
  <si>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</si>
  <si>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</si>
  <si>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</si>
  <si>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</si>
  <si>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</si>
  <si>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</si>
  <si>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</si>
  <si>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</si>
  <si>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</si>
  <si>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</si>
  <si>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</si>
  <si>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</si>
  <si>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</si>
  <si>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</si>
  <si>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</si>
  <si>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</si>
  <si>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</si>
  <si>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</si>
  <si>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</si>
  <si>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</si>
  <si>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</si>
  <si>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</si>
  <si>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</si>
  <si>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</si>
  <si>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</si>
  <si>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</si>
  <si>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</si>
  <si>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</si>
  <si>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</si>
  <si>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</si>
  <si>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</si>
  <si>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</si>
  <si>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</si>
  <si>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</si>
  <si>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</si>
  <si>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</si>
  <si>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</si>
  <si>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</si>
  <si>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</si>
  <si>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</si>
  <si>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</si>
  <si>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</si>
  <si>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 Octubre</t>
  </si>
  <si>
    <t>Fecha de registro: hasta el 06 de Noviembre 2024</t>
  </si>
  <si>
    <t>Fecha de imputación: hasta el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</si>
</sst>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19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F78" sqref="F7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hidden="1" customWidth="1"/>
    <col min="16" max="16" width="10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32868748.539999999</v>
      </c>
      <c r="N7" s="76">
        <f t="shared" si="0"/>
        <v>43783093.75</v>
      </c>
      <c r="O7" s="96">
        <f t="shared" si="0"/>
        <v>0</v>
      </c>
      <c r="P7" s="96">
        <f t="shared" si="0"/>
        <v>0</v>
      </c>
      <c r="Q7" s="78">
        <f t="shared" si="0"/>
        <v>345186069.22999996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277336980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18845606.870000001</v>
      </c>
      <c r="N8" s="81">
        <f>N9+N10+N11+N12+N13</f>
        <v>32124428.029999997</v>
      </c>
      <c r="O8" s="97">
        <f t="shared" si="2"/>
        <v>0</v>
      </c>
      <c r="P8" s="97">
        <f t="shared" si="2"/>
        <v>0</v>
      </c>
      <c r="Q8" s="81">
        <f>E8+F8+G8+H8+I8+J8+K8+L8+M8+N8+O8+P8</f>
        <v>212838399.72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198495447.02000001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82">
        <v>14433733.33</v>
      </c>
      <c r="N9" s="82">
        <v>14203100</v>
      </c>
      <c r="O9" s="95">
        <v>0</v>
      </c>
      <c r="P9" s="95">
        <v>0</v>
      </c>
      <c r="Q9" s="83">
        <f>E9+F9+G9+H9+I9+J9+K9+L9+M9+N9+O9+P9</f>
        <v>147218595.77000001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82">
        <v>666194.17000000004</v>
      </c>
      <c r="N10" s="82">
        <v>15073041.68</v>
      </c>
      <c r="O10" s="95">
        <v>0</v>
      </c>
      <c r="P10" s="95">
        <v>0</v>
      </c>
      <c r="Q10" s="67">
        <f t="shared" ref="Q10:Q24" si="3">E10+F10+G10+H10+I10+J10+K10+L10+M10+N10+O10+P10</f>
        <v>35171529.400000006</v>
      </c>
    </row>
    <row r="11" spans="1:30" x14ac:dyDescent="0.25">
      <c r="A11" s="45"/>
      <c r="B11" s="62" t="s">
        <v>39</v>
      </c>
      <c r="C11" s="87">
        <v>10000000</v>
      </c>
      <c r="D11" s="87">
        <v>11500000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82">
        <v>1608462.57</v>
      </c>
      <c r="N11" s="82">
        <v>745644.9</v>
      </c>
      <c r="O11" s="95">
        <v>0</v>
      </c>
      <c r="P11" s="95">
        <v>0</v>
      </c>
      <c r="Q11" s="67">
        <f>E11+F11+G11+H11+I11+J11+K11+L11+M11+N11+O11+P11</f>
        <v>9117288.1800000016</v>
      </c>
    </row>
    <row r="12" spans="1:30" x14ac:dyDescent="0.25">
      <c r="A12" s="45"/>
      <c r="B12" s="62" t="s">
        <v>5</v>
      </c>
      <c r="C12" s="87">
        <v>0</v>
      </c>
      <c r="D12" s="87">
        <v>60000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82">
        <v>2137216.7999999998</v>
      </c>
      <c r="N13" s="82">
        <v>2102641.4500000002</v>
      </c>
      <c r="O13" s="95">
        <v>0</v>
      </c>
      <c r="P13" s="95">
        <v>0</v>
      </c>
      <c r="Q13" s="82">
        <f>E13+F13+G13+H13+I13+J13+K13+L13+M13+N13+O13+P13</f>
        <v>21330986.370000005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130488148.09999999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85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85">
        <f t="shared" si="4"/>
        <v>9278170.7799999993</v>
      </c>
      <c r="L14" s="85">
        <f t="shared" si="4"/>
        <v>6387512.1299999999</v>
      </c>
      <c r="M14" s="85">
        <f t="shared" si="4"/>
        <v>12944155.310000001</v>
      </c>
      <c r="N14" s="85">
        <f t="shared" si="4"/>
        <v>10932128.129999999</v>
      </c>
      <c r="O14" s="97">
        <f t="shared" si="4"/>
        <v>0</v>
      </c>
      <c r="P14" s="97">
        <f t="shared" si="4"/>
        <v>0</v>
      </c>
      <c r="Q14" s="86">
        <f t="shared" si="3"/>
        <v>99277299.729999989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17017000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82">
        <v>1393197.21</v>
      </c>
      <c r="N15" s="82">
        <v>1485181.33</v>
      </c>
      <c r="O15" s="95">
        <v>0</v>
      </c>
      <c r="P15" s="95">
        <v>0</v>
      </c>
      <c r="Q15" s="82">
        <f t="shared" si="3"/>
        <v>13898058.660000002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82">
        <v>397475.26</v>
      </c>
      <c r="N16" s="82">
        <v>662047.19999999995</v>
      </c>
      <c r="O16" s="95">
        <v>0</v>
      </c>
      <c r="P16" s="95">
        <v>0</v>
      </c>
      <c r="Q16" s="82">
        <f t="shared" si="3"/>
        <v>4225959.24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25350</v>
      </c>
      <c r="N17" s="82">
        <v>156200.79999999999</v>
      </c>
      <c r="O17" s="95">
        <v>0</v>
      </c>
      <c r="P17" s="95">
        <v>0</v>
      </c>
      <c r="Q17" s="82">
        <f t="shared" si="3"/>
        <v>1272326.58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2372000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82">
        <v>64503.48</v>
      </c>
      <c r="N18" s="82">
        <v>326074.14</v>
      </c>
      <c r="O18" s="95">
        <v>0</v>
      </c>
      <c r="P18" s="95">
        <v>0</v>
      </c>
      <c r="Q18" s="82">
        <f t="shared" si="3"/>
        <v>1916375.1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34305702.079999998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82">
        <v>4799190.91</v>
      </c>
      <c r="N19" s="82">
        <v>2253352.48</v>
      </c>
      <c r="O19" s="95">
        <v>0</v>
      </c>
      <c r="P19" s="95">
        <v>0</v>
      </c>
      <c r="Q19" s="82">
        <f t="shared" si="3"/>
        <v>25582272.68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8571475.9199999999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82">
        <v>443971.62</v>
      </c>
      <c r="N20" s="82">
        <v>859620.14</v>
      </c>
      <c r="O20" s="95">
        <v>0</v>
      </c>
      <c r="P20" s="95">
        <v>0</v>
      </c>
      <c r="Q20" s="82">
        <f t="shared" si="3"/>
        <v>7928427.0499999989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9081951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82">
        <v>292600.48</v>
      </c>
      <c r="N21" s="82">
        <v>518906.43</v>
      </c>
      <c r="O21" s="95">
        <v>0</v>
      </c>
      <c r="P21" s="95">
        <v>0</v>
      </c>
      <c r="Q21" s="82">
        <f t="shared" si="3"/>
        <v>7480008.0299999993</v>
      </c>
    </row>
    <row r="22" spans="1:17" x14ac:dyDescent="0.25">
      <c r="A22" s="45"/>
      <c r="B22" s="62" t="s">
        <v>15</v>
      </c>
      <c r="C22" s="87">
        <v>23095000</v>
      </c>
      <c r="D22" s="87">
        <v>39891863.100000001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82">
        <v>4123058</v>
      </c>
      <c r="N22" s="82">
        <v>3982214.69</v>
      </c>
      <c r="O22" s="95">
        <v>0</v>
      </c>
      <c r="P22" s="95">
        <v>0</v>
      </c>
      <c r="Q22" s="82">
        <f t="shared" si="3"/>
        <v>29781081.890000001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82">
        <v>1404808.35</v>
      </c>
      <c r="N23" s="82">
        <v>688530.92</v>
      </c>
      <c r="O23" s="95">
        <v>0</v>
      </c>
      <c r="P23" s="95">
        <v>0</v>
      </c>
      <c r="Q23" s="82">
        <f t="shared" si="3"/>
        <v>7192790.5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24546856.850000001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1027585.56</v>
      </c>
      <c r="N24" s="99">
        <f t="shared" si="5"/>
        <v>462462.58999999997</v>
      </c>
      <c r="O24" s="99">
        <f>O25+O26+O27+O28+O29+O30+O31+O32+O33</f>
        <v>0</v>
      </c>
      <c r="P24" s="99">
        <f t="shared" si="5"/>
        <v>0</v>
      </c>
      <c r="Q24" s="85">
        <f t="shared" si="3"/>
        <v>14063886.450000001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1652587.61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10500</v>
      </c>
      <c r="N25" s="82">
        <v>102482.9</v>
      </c>
      <c r="O25" s="98">
        <v>0</v>
      </c>
      <c r="P25" s="98">
        <v>0</v>
      </c>
      <c r="Q25" s="82">
        <f>E25+F25+G25+H25+I25+J25+K25+L25+M25+N25+O25+P25</f>
        <v>1161336.72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707400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82">
        <v>12390</v>
      </c>
      <c r="O26" s="98">
        <v>0</v>
      </c>
      <c r="P26" s="98">
        <v>0</v>
      </c>
      <c r="Q26" s="82">
        <f>E26+F26+G26+H26+I26+J26+K26+L26+M26+N26+O26+P26</f>
        <v>521866.8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1822095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6200</v>
      </c>
      <c r="N27" s="82">
        <v>70500</v>
      </c>
      <c r="O27" s="98">
        <v>0</v>
      </c>
      <c r="P27" s="98">
        <v>0</v>
      </c>
      <c r="Q27" s="82">
        <f>E27+F27+G27+H27+I27+J27+K27+L27+M27+N27+O27+P27</f>
        <v>548375.58000000007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824500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9740660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9408614.2400000002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87">
        <v>1010885.56</v>
      </c>
      <c r="N33" s="87">
        <v>277089.69</v>
      </c>
      <c r="O33" s="98">
        <v>0</v>
      </c>
      <c r="P33" s="98">
        <v>0</v>
      </c>
      <c r="Q33" s="82">
        <f>E33+F33+G33+H33+I33+J33+K33+L33+M33+N33+O33+P33</f>
        <v>4142164.58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17567634.189999998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51400.800000000003</v>
      </c>
      <c r="N50" s="97">
        <f>N51+N52+N53+N54+N55+N56+N57+N58+N59</f>
        <v>264075</v>
      </c>
      <c r="O50" s="97">
        <f t="shared" si="9"/>
        <v>0</v>
      </c>
      <c r="P50" s="85">
        <f t="shared" si="9"/>
        <v>0</v>
      </c>
      <c r="Q50" s="85">
        <f t="shared" si="7"/>
        <v>8098781.6499999994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87">
        <v>51400.800000000003</v>
      </c>
      <c r="N51" s="87">
        <v>264075</v>
      </c>
      <c r="O51" s="95">
        <v>0</v>
      </c>
      <c r="P51" s="95">
        <v>0</v>
      </c>
      <c r="Q51" s="82">
        <f t="shared" si="7"/>
        <v>3337290.05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7740000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9255001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9255001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32868748.539999999</v>
      </c>
      <c r="N72" s="91">
        <f t="shared" si="13"/>
        <v>43783093.75</v>
      </c>
      <c r="O72" s="91">
        <f t="shared" si="13"/>
        <v>0</v>
      </c>
      <c r="P72" s="91">
        <f t="shared" si="13"/>
        <v>0</v>
      </c>
      <c r="Q72" s="91">
        <f>Q8+Q14+Q24+Q34+Q42+Q50+Q60+Q65</f>
        <v>345186069.22999996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32868748.539999999</v>
      </c>
      <c r="N84" s="94">
        <f t="shared" si="14"/>
        <v>43783093.75</v>
      </c>
      <c r="O84" s="94">
        <f t="shared" si="14"/>
        <v>0</v>
      </c>
      <c r="P84" s="94">
        <f t="shared" si="14"/>
        <v>0</v>
      </c>
      <c r="Q84" s="94">
        <f>Q72+Q82</f>
        <v>345186069.22999996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N91" s="73"/>
      <c r="O91" s="70"/>
      <c r="P91" s="72"/>
      <c r="Q91" s="74"/>
    </row>
    <row r="92" spans="1:17" ht="13.5" customHeight="1" x14ac:dyDescent="0.25">
      <c r="A92" s="45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2" fitToHeight="0" orientation="landscape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K12" sqref="K12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5.5703125" style="35" customWidth="1"/>
    <col min="12" max="12" width="13.42578125" style="35" customWidth="1"/>
    <col min="13" max="13" width="11.28515625" style="35" bestFit="1" customWidth="1"/>
    <col min="14" max="14" width="15" style="35" customWidth="1"/>
    <col min="15" max="15" width="12.7109375" style="35" customWidth="1"/>
    <col min="16" max="16" width="1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25741865.949999996</v>
      </c>
      <c r="M7" s="76">
        <f t="shared" si="0"/>
        <v>32868748.539999999</v>
      </c>
      <c r="N7" s="76">
        <f t="shared" si="0"/>
        <v>43783093.75</v>
      </c>
      <c r="O7" s="96">
        <f t="shared" si="0"/>
        <v>0</v>
      </c>
      <c r="P7" s="96">
        <f t="shared" si="0"/>
        <v>0</v>
      </c>
      <c r="Q7" s="78">
        <f t="shared" si="0"/>
        <v>345186069.22999996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277336980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18212235.649999999</v>
      </c>
      <c r="M8" s="81">
        <f t="shared" si="2"/>
        <v>18845606.870000001</v>
      </c>
      <c r="N8" s="81">
        <f>N9+N10+N11+N12+N13</f>
        <v>32124428.029999997</v>
      </c>
      <c r="O8" s="97">
        <f t="shared" si="2"/>
        <v>0</v>
      </c>
      <c r="P8" s="97">
        <f t="shared" si="2"/>
        <v>0</v>
      </c>
      <c r="Q8" s="81">
        <f>E8+F8+G8+H8+I8+J8+K8+L8+M8+N8+O8+P8</f>
        <v>212838399.72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198495447.02000001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82">
        <v>14458000</v>
      </c>
      <c r="M9" s="82">
        <v>14433733.33</v>
      </c>
      <c r="N9" s="82">
        <v>14203100</v>
      </c>
      <c r="O9" s="95">
        <v>0</v>
      </c>
      <c r="P9" s="95">
        <v>0</v>
      </c>
      <c r="Q9" s="83">
        <f>E9+F9+G9+H9+I9+J9+K9+L9+M9+N9+O9+P9</f>
        <v>147218595.77000001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82">
        <v>665274.25</v>
      </c>
      <c r="M10" s="82">
        <v>666194.17000000004</v>
      </c>
      <c r="N10" s="82">
        <v>15073041.68</v>
      </c>
      <c r="O10" s="95">
        <v>0</v>
      </c>
      <c r="P10" s="95">
        <v>0</v>
      </c>
      <c r="Q10" s="67">
        <f t="shared" ref="Q10:Q24" si="3">E10+F10+G10+H10+I10+J10+K10+L10+M10+N10+O10+P10</f>
        <v>35171529.400000006</v>
      </c>
    </row>
    <row r="11" spans="1:30" x14ac:dyDescent="0.25">
      <c r="A11" s="45"/>
      <c r="B11" s="62" t="s">
        <v>39</v>
      </c>
      <c r="C11" s="87">
        <v>10000000</v>
      </c>
      <c r="D11" s="87">
        <v>11500000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82">
        <v>948034.23</v>
      </c>
      <c r="M11" s="82">
        <v>1608462.57</v>
      </c>
      <c r="N11" s="82">
        <v>745644.9</v>
      </c>
      <c r="O11" s="95">
        <v>0</v>
      </c>
      <c r="P11" s="95">
        <v>0</v>
      </c>
      <c r="Q11" s="67">
        <f>E11+F11+G11+H11+I11+J11+K11+L11+M11+N11+O11+P11</f>
        <v>9117288.1800000016</v>
      </c>
    </row>
    <row r="12" spans="1:30" x14ac:dyDescent="0.25">
      <c r="A12" s="45"/>
      <c r="B12" s="62" t="s">
        <v>5</v>
      </c>
      <c r="C12" s="87">
        <v>0</v>
      </c>
      <c r="D12" s="112">
        <v>60000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82">
        <v>2140927.17</v>
      </c>
      <c r="M13" s="82">
        <v>2137216.7999999998</v>
      </c>
      <c r="N13" s="82">
        <v>2102641.4500000002</v>
      </c>
      <c r="O13" s="95">
        <v>0</v>
      </c>
      <c r="P13" s="95">
        <v>0</v>
      </c>
      <c r="Q13" s="82">
        <f>E13+F13+G13+H13+I13+J13+K13+L13+M13+N13+O13+P13</f>
        <v>21330986.370000005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130488148.09999999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85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85">
        <f t="shared" si="4"/>
        <v>9278170.7799999993</v>
      </c>
      <c r="L14" s="85">
        <f t="shared" si="4"/>
        <v>6387512.1299999999</v>
      </c>
      <c r="M14" s="85">
        <f t="shared" si="4"/>
        <v>12944155.310000001</v>
      </c>
      <c r="N14" s="85">
        <f t="shared" si="4"/>
        <v>10932128.129999999</v>
      </c>
      <c r="O14" s="97">
        <f t="shared" si="4"/>
        <v>0</v>
      </c>
      <c r="P14" s="97">
        <f t="shared" si="4"/>
        <v>0</v>
      </c>
      <c r="Q14" s="86">
        <f t="shared" si="3"/>
        <v>99277299.729999989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17017000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82">
        <v>1169187.8999999999</v>
      </c>
      <c r="M15" s="82">
        <v>1393197.21</v>
      </c>
      <c r="N15" s="82">
        <v>1485181.33</v>
      </c>
      <c r="O15" s="95">
        <v>0</v>
      </c>
      <c r="P15" s="95">
        <v>0</v>
      </c>
      <c r="Q15" s="82">
        <f t="shared" si="3"/>
        <v>13898058.660000002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82">
        <v>356500</v>
      </c>
      <c r="M16" s="82">
        <v>397475.26</v>
      </c>
      <c r="N16" s="82">
        <v>662047.19999999995</v>
      </c>
      <c r="O16" s="95">
        <v>0</v>
      </c>
      <c r="P16" s="95">
        <v>0</v>
      </c>
      <c r="Q16" s="82">
        <f t="shared" si="3"/>
        <v>4225959.24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42921.1</v>
      </c>
      <c r="M17" s="95">
        <v>25350</v>
      </c>
      <c r="N17" s="82">
        <v>156200.79999999999</v>
      </c>
      <c r="O17" s="95">
        <v>0</v>
      </c>
      <c r="P17" s="95">
        <v>0</v>
      </c>
      <c r="Q17" s="82">
        <f t="shared" si="3"/>
        <v>1272326.58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2372000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82">
        <v>298187.03000000003</v>
      </c>
      <c r="M18" s="82">
        <v>64503.48</v>
      </c>
      <c r="N18" s="82">
        <v>326074.14</v>
      </c>
      <c r="O18" s="95">
        <v>0</v>
      </c>
      <c r="P18" s="95">
        <v>0</v>
      </c>
      <c r="Q18" s="82">
        <f t="shared" si="3"/>
        <v>1916375.1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34305702.079999998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82">
        <v>2705741.29</v>
      </c>
      <c r="M19" s="82">
        <v>4799190.91</v>
      </c>
      <c r="N19" s="82">
        <v>2253352.48</v>
      </c>
      <c r="O19" s="95">
        <v>0</v>
      </c>
      <c r="P19" s="95">
        <v>0</v>
      </c>
      <c r="Q19" s="82">
        <f t="shared" si="3"/>
        <v>25582272.68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8571475.9199999999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82">
        <v>997997.69</v>
      </c>
      <c r="M20" s="82">
        <v>443971.62</v>
      </c>
      <c r="N20" s="82">
        <v>859620.14</v>
      </c>
      <c r="O20" s="95">
        <v>0</v>
      </c>
      <c r="P20" s="95">
        <v>0</v>
      </c>
      <c r="Q20" s="82">
        <f t="shared" si="3"/>
        <v>7928427.0499999989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9081951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82">
        <v>129996.62</v>
      </c>
      <c r="M21" s="82">
        <v>292600.48</v>
      </c>
      <c r="N21" s="82">
        <v>518906.43</v>
      </c>
      <c r="O21" s="95">
        <v>0</v>
      </c>
      <c r="P21" s="95">
        <v>0</v>
      </c>
      <c r="Q21" s="82">
        <f t="shared" si="3"/>
        <v>7480008.0299999993</v>
      </c>
    </row>
    <row r="22" spans="1:17" x14ac:dyDescent="0.25">
      <c r="A22" s="45"/>
      <c r="B22" s="62" t="s">
        <v>15</v>
      </c>
      <c r="C22" s="87">
        <v>23095000</v>
      </c>
      <c r="D22" s="87">
        <v>39891863.100000001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82">
        <v>670460.5</v>
      </c>
      <c r="M22" s="82">
        <v>4123058</v>
      </c>
      <c r="N22" s="82">
        <v>3982214.69</v>
      </c>
      <c r="O22" s="95">
        <v>0</v>
      </c>
      <c r="P22" s="95">
        <v>0</v>
      </c>
      <c r="Q22" s="82">
        <f t="shared" si="3"/>
        <v>29781081.890000001</v>
      </c>
    </row>
    <row r="23" spans="1:17" x14ac:dyDescent="0.25">
      <c r="A23" s="45"/>
      <c r="B23" s="62" t="s">
        <v>40</v>
      </c>
      <c r="C23" s="87">
        <v>5400000</v>
      </c>
      <c r="D23" s="87">
        <v>10015460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82">
        <v>16520</v>
      </c>
      <c r="M23" s="82">
        <v>1404808.35</v>
      </c>
      <c r="N23" s="82">
        <v>688530.92</v>
      </c>
      <c r="O23" s="95">
        <v>0</v>
      </c>
      <c r="P23" s="95">
        <v>0</v>
      </c>
      <c r="Q23" s="82">
        <f t="shared" si="3"/>
        <v>7192790.5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24546856.850000001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1142118.17</v>
      </c>
      <c r="M24" s="99">
        <f t="shared" si="5"/>
        <v>1027585.56</v>
      </c>
      <c r="N24" s="99">
        <f t="shared" si="5"/>
        <v>462462.58999999997</v>
      </c>
      <c r="O24" s="99">
        <f>O25+O26+O27+O28+O29+O30+O31+O32+O33</f>
        <v>0</v>
      </c>
      <c r="P24" s="99">
        <f t="shared" si="5"/>
        <v>0</v>
      </c>
      <c r="Q24" s="85">
        <f t="shared" si="3"/>
        <v>14063886.450000001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1652587.61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87">
        <v>214174.7</v>
      </c>
      <c r="M25" s="98">
        <v>10500</v>
      </c>
      <c r="N25" s="82">
        <v>102482.9</v>
      </c>
      <c r="O25" s="98">
        <v>0</v>
      </c>
      <c r="P25" s="98">
        <v>0</v>
      </c>
      <c r="Q25" s="82">
        <f>E25+F25+G25+H25+I25+J25+K25+L25+M25+N25+O25+P25</f>
        <v>1161336.72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707400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87">
        <v>264626.8</v>
      </c>
      <c r="M26" s="98">
        <v>0</v>
      </c>
      <c r="N26" s="82">
        <v>12390</v>
      </c>
      <c r="O26" s="98">
        <v>0</v>
      </c>
      <c r="P26" s="98">
        <v>0</v>
      </c>
      <c r="Q26" s="82">
        <f>E26+F26+G26+H26+I26+J26+K26+L26+M26+N26+O26+P26</f>
        <v>521866.8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1822095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87">
        <v>107793</v>
      </c>
      <c r="M27" s="98">
        <v>6200</v>
      </c>
      <c r="N27" s="82">
        <v>70500</v>
      </c>
      <c r="O27" s="98">
        <v>0</v>
      </c>
      <c r="P27" s="98">
        <v>0</v>
      </c>
      <c r="Q27" s="82">
        <f>E27+F27+G27+H27+I27+J27+K27+L27+M27+N27+O27+P27</f>
        <v>548375.58000000007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87">
        <v>2800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59996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824500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87">
        <v>7168.5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9740660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87">
        <v>13999.99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6636719.9900000002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9408614.2400000002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87">
        <v>531555.18000000005</v>
      </c>
      <c r="M33" s="87">
        <v>1010885.56</v>
      </c>
      <c r="N33" s="87">
        <v>277089.69</v>
      </c>
      <c r="O33" s="98">
        <v>0</v>
      </c>
      <c r="P33" s="98">
        <v>0</v>
      </c>
      <c r="Q33" s="82">
        <f>E33+F33+G33+H33+I33+J33+K33+L33+M33+N33+O33+P33</f>
        <v>4142164.58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17567634.189999998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51400.800000000003</v>
      </c>
      <c r="N50" s="97">
        <f>N51+N52+N53+N54+N55+N56+N57+N58+N59</f>
        <v>264075</v>
      </c>
      <c r="O50" s="97">
        <f t="shared" si="9"/>
        <v>0</v>
      </c>
      <c r="P50" s="85">
        <f t="shared" si="9"/>
        <v>0</v>
      </c>
      <c r="Q50" s="85">
        <f t="shared" si="7"/>
        <v>8098781.6499999994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87">
        <v>51400.800000000003</v>
      </c>
      <c r="N51" s="87">
        <v>264075</v>
      </c>
      <c r="O51" s="95">
        <v>0</v>
      </c>
      <c r="P51" s="95">
        <v>0</v>
      </c>
      <c r="Q51" s="82">
        <f t="shared" si="7"/>
        <v>3337290.05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7740000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9255001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9255001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25741865.949999996</v>
      </c>
      <c r="M72" s="91">
        <f t="shared" si="13"/>
        <v>32868748.539999999</v>
      </c>
      <c r="N72" s="91">
        <f t="shared" si="13"/>
        <v>43783093.75</v>
      </c>
      <c r="O72" s="91">
        <f t="shared" si="13"/>
        <v>0</v>
      </c>
      <c r="P72" s="91">
        <f t="shared" si="13"/>
        <v>0</v>
      </c>
      <c r="Q72" s="91">
        <f>Q8+Q14+Q24+Q34+Q42+Q50+Q60+Q65</f>
        <v>345186069.22999996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25741865.949999996</v>
      </c>
      <c r="M84" s="94">
        <f t="shared" si="14"/>
        <v>32868748.539999999</v>
      </c>
      <c r="N84" s="94">
        <f t="shared" si="14"/>
        <v>43783093.75</v>
      </c>
      <c r="O84" s="94">
        <f t="shared" si="14"/>
        <v>0</v>
      </c>
      <c r="P84" s="94">
        <f t="shared" si="14"/>
        <v>0</v>
      </c>
      <c r="Q84" s="94">
        <f>Q72+Q82</f>
        <v>345186069.22999996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M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71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71"/>
      <c r="M89" s="69"/>
      <c r="N89" s="73"/>
      <c r="O89" s="70"/>
      <c r="P89" s="72"/>
      <c r="Q89" s="74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1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fdfc0-8303-49c8-8073-4d1d5353fd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3399C57CF73F40BBF0BA65BD92BD14" ma:contentTypeVersion="15" ma:contentTypeDescription="Create a new document." ma:contentTypeScope="" ma:versionID="2f53acee671fb3bc1e7638b1e4eb299f">
  <xsd:schema xmlns:xsd="http://www.w3.org/2001/XMLSchema" xmlns:xs="http://www.w3.org/2001/XMLSchema" xmlns:p="http://schemas.microsoft.com/office/2006/metadata/properties" xmlns:ns3="5cefdfc0-8303-49c8-8073-4d1d5353fd3f" xmlns:ns4="1d7a7bdf-97ec-4380-a130-702f5a54c8bb" targetNamespace="http://schemas.microsoft.com/office/2006/metadata/properties" ma:root="true" ma:fieldsID="0a10b6840884965a26cc1011ce8dc791" ns3:_="" ns4:_="">
    <xsd:import namespace="5cefdfc0-8303-49c8-8073-4d1d5353fd3f"/>
    <xsd:import namespace="1d7a7bdf-97ec-4380-a130-702f5a54c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dfc0-8303-49c8-8073-4d1d5353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7bdf-97ec-4380-a130-702f5a54c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BE477A-20A7-4638-888D-EF7ACEB5B283}">
  <ds:schemaRefs>
    <ds:schemaRef ds:uri="http://purl.org/dc/elements/1.1/"/>
    <ds:schemaRef ds:uri="http://purl.org/dc/dcmitype/"/>
    <ds:schemaRef ds:uri="http://schemas.microsoft.com/office/infopath/2007/PartnerControls"/>
    <ds:schemaRef ds:uri="5cefdfc0-8303-49c8-8073-4d1d5353fd3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d7a7bdf-97ec-4380-a130-702f5a54c8bb"/>
  </ds:schemaRefs>
</ds:datastoreItem>
</file>

<file path=customXml/itemProps2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B99B2-3CB7-400A-BAEC-1418314B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fdfc0-8303-49c8-8073-4d1d5353fd3f"/>
    <ds:schemaRef ds:uri="1d7a7bdf-97ec-4380-a130-702f5a54c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Aprobado-Eje </vt:lpstr>
      <vt:lpstr>'P2 Presupuesto Ejecutado '!Área_de_impresión</vt:lpstr>
      <vt:lpstr>'P3 Presupuesto Aprobado-Eje '!Área_de_impresión</vt:lpstr>
      <vt:lpstr>'P2 Presupuesto Ejecutado '!Títulos_a_imprimir</vt:lpstr>
      <vt:lpstr>'P3 Presupuesto Aprobado-Eje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2024-11-06T19:35:23Z</cp:lastPrinted>
  <dcterms:created xsi:type="dcterms:W3CDTF">2018-04-17T18:57:16Z</dcterms:created>
  <dcterms:modified xsi:type="dcterms:W3CDTF">2024-11-06T19:50:50Z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0x010100CB3399C57CF73F40BBF0BA65BD92BD14</vt:lpwstr>
  </property>
</Properties>
</file>