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íctor.Ferreras\OneDrive - cnss.gob.do\Direccion Financiera\02. ESTADOS FINANCIEROS\EF 2025\9- Septiembre\"/>
    </mc:Choice>
  </mc:AlternateContent>
  <bookViews>
    <workbookView xWindow="0" yWindow="0" windowWidth="28800" windowHeight="12000"/>
  </bookViews>
  <sheets>
    <sheet name="Estado de Situación Financiera" sheetId="1" r:id="rId1"/>
  </sheets>
  <externalReferences>
    <externalReference r:id="rId2"/>
  </externalReferences>
  <definedNames>
    <definedName name="_xlnm.Print_Area" localSheetId="0">'Estado de Situación Financiera'!$A$1:$C$66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B52" i="1"/>
  <c r="C51" i="1"/>
  <c r="C54" i="1" s="1"/>
  <c r="B51" i="1"/>
  <c r="B54" i="1" s="1"/>
  <c r="C45" i="1"/>
  <c r="C46" i="1" s="1"/>
  <c r="B45" i="1"/>
  <c r="B46" i="1" s="1"/>
  <c r="C36" i="1"/>
  <c r="B36" i="1"/>
  <c r="C35" i="1"/>
  <c r="B35" i="1"/>
  <c r="C34" i="1"/>
  <c r="B34" i="1"/>
  <c r="C25" i="1"/>
  <c r="C24" i="1"/>
  <c r="C26" i="1" s="1"/>
  <c r="B24" i="1"/>
  <c r="B26" i="1" s="1"/>
  <c r="C16" i="1"/>
  <c r="B16" i="1"/>
  <c r="C15" i="1"/>
  <c r="B15" i="1"/>
  <c r="C14" i="1"/>
  <c r="B14" i="1"/>
  <c r="C13" i="1"/>
  <c r="B13" i="1"/>
  <c r="B17" i="1" l="1"/>
  <c r="C17" i="1"/>
  <c r="C28" i="1" s="1"/>
  <c r="C37" i="1"/>
  <c r="C48" i="1" s="1"/>
  <c r="B28" i="1"/>
  <c r="C56" i="1"/>
  <c r="B37" i="1"/>
  <c r="B48" i="1" l="1"/>
  <c r="B56" i="1" l="1"/>
</calcChain>
</file>

<file path=xl/sharedStrings.xml><?xml version="1.0" encoding="utf-8"?>
<sst xmlns="http://schemas.openxmlformats.org/spreadsheetml/2006/main" count="41" uniqueCount="41">
  <si>
    <t>Consejo Nacional de Seguridad Social</t>
  </si>
  <si>
    <t>(Valores en RD$)</t>
  </si>
  <si>
    <t>Activos</t>
  </si>
  <si>
    <t xml:space="preserve">Activos Corrientes </t>
  </si>
  <si>
    <r>
      <rPr>
        <sz val="12"/>
        <color indexed="63"/>
        <rFont val="Arial"/>
        <family val="2"/>
      </rPr>
      <t>Efectivo y equivalente de efectivo (Notas 7)</t>
    </r>
  </si>
  <si>
    <t>Cuenta por cobrar a corto plazo (Notas 8)</t>
  </si>
  <si>
    <t>Inventarios (Nota 9)</t>
  </si>
  <si>
    <t>Pagos anticipados (Nota 10)</t>
  </si>
  <si>
    <t xml:space="preserve">Total Activos Corrientes </t>
  </si>
  <si>
    <t xml:space="preserve">   Activos no corrientes</t>
  </si>
  <si>
    <t>Cuentas por cobrar a largo plazo (Notas 14)</t>
  </si>
  <si>
    <t>Documentos por cobrar (Nota 15)</t>
  </si>
  <si>
    <r>
      <rPr>
        <sz val="12"/>
        <color indexed="63"/>
        <rFont val="Arial"/>
        <family val="2"/>
      </rPr>
      <t>Inversiones a largo plazo (Nota 16)</t>
    </r>
  </si>
  <si>
    <r>
      <rPr>
        <sz val="12"/>
        <color indexed="63"/>
        <rFont val="Arial"/>
        <family val="2"/>
      </rPr>
      <t>Otros activos financieros (Notas 17)</t>
    </r>
  </si>
  <si>
    <t>Propiedad, planta y equipo neto (Nota 11)</t>
  </si>
  <si>
    <t>Otros activos no financieros (Nota 12)</t>
  </si>
  <si>
    <r>
      <rPr>
        <b/>
        <sz val="12"/>
        <color indexed="63"/>
        <rFont val="Arial"/>
        <family val="2"/>
      </rPr>
      <t>Total activos no corrientes</t>
    </r>
  </si>
  <si>
    <r>
      <rPr>
        <b/>
        <sz val="12"/>
        <color indexed="63"/>
        <rFont val="Arial"/>
        <family val="2"/>
      </rPr>
      <t>Total activos</t>
    </r>
  </si>
  <si>
    <t>Pasivos</t>
  </si>
  <si>
    <t>Pasivos corrientes</t>
  </si>
  <si>
    <r>
      <rPr>
        <sz val="12"/>
        <color indexed="63"/>
        <rFont val="Arial"/>
        <family val="2"/>
      </rPr>
      <t>Sobregiro bancario (Nota 21)</t>
    </r>
  </si>
  <si>
    <t>Cuentas por pagar a corto plazo (Nota 13)</t>
  </si>
  <si>
    <t>Transferencias por pagar (Nota 14)</t>
  </si>
  <si>
    <t>Otros pasivos corrientes (Nota 15)</t>
  </si>
  <si>
    <r>
      <rPr>
        <b/>
        <sz val="12"/>
        <color indexed="63"/>
        <rFont val="Arial"/>
        <family val="2"/>
      </rPr>
      <t>Total pasivos corrientes</t>
    </r>
  </si>
  <si>
    <t>Pasivos no corrientes</t>
  </si>
  <si>
    <t xml:space="preserve">  Cuentas por pagar a largo plazo (Nota 30)</t>
  </si>
  <si>
    <r>
      <rPr>
        <sz val="12"/>
        <color indexed="63"/>
        <rFont val="Arial"/>
        <family val="2"/>
      </rPr>
      <t>Préstamos a largo plazo (Nota 31)</t>
    </r>
  </si>
  <si>
    <r>
      <rPr>
        <sz val="12"/>
        <color indexed="63"/>
        <rFont val="Arial"/>
        <family val="2"/>
      </rPr>
      <t>Instrumentos de deuda (Nota 32)</t>
    </r>
  </si>
  <si>
    <r>
      <rPr>
        <sz val="12"/>
        <color indexed="63"/>
        <rFont val="Arial"/>
        <family val="2"/>
      </rPr>
      <t>Provisiones a largo plazo (Nota 33)</t>
    </r>
  </si>
  <si>
    <r>
      <rPr>
        <sz val="12"/>
        <color indexed="63"/>
        <rFont val="Arial"/>
        <family val="2"/>
      </rPr>
      <t>Beneficios a empleados a largo plazo (Nota 34)</t>
    </r>
  </si>
  <si>
    <t>Otros pasivos no corrientes (Nota 16)</t>
  </si>
  <si>
    <r>
      <rPr>
        <b/>
        <sz val="12"/>
        <color indexed="63"/>
        <rFont val="Arial"/>
        <family val="2"/>
      </rPr>
      <t>Total pasivos no corrientes</t>
    </r>
  </si>
  <si>
    <r>
      <rPr>
        <b/>
        <sz val="12"/>
        <color indexed="63"/>
        <rFont val="Arial"/>
        <family val="2"/>
      </rPr>
      <t>Total pasivos</t>
    </r>
  </si>
  <si>
    <t>Activos Netos/Patrimonio (Notas 17 y 26)</t>
  </si>
  <si>
    <t>Capital</t>
  </si>
  <si>
    <r>
      <rPr>
        <sz val="12"/>
        <color indexed="63"/>
        <rFont val="Arial"/>
        <family val="2"/>
      </rPr>
      <t>Resultados positivos (ahorro)/negativo (desahorro)</t>
    </r>
  </si>
  <si>
    <r>
      <rPr>
        <sz val="12"/>
        <color indexed="63"/>
        <rFont val="Arial"/>
        <family val="2"/>
      </rPr>
      <t>Resultado acumulado</t>
    </r>
  </si>
  <si>
    <r>
      <rPr>
        <b/>
        <sz val="12"/>
        <color indexed="63"/>
        <rFont val="Arial"/>
        <family val="2"/>
      </rPr>
      <t>Total activos netos/patrimonio</t>
    </r>
  </si>
  <si>
    <t>Estado de Situación Financiera</t>
  </si>
  <si>
    <t>Al 30 de septiembre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</si>
</sst>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rgb="FF231F2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indexed="63"/>
      <name val="Arial"/>
      <family val="2"/>
    </font>
    <font>
      <sz val="12"/>
      <color rgb="FF231F20"/>
      <name val="Arial"/>
      <family val="2"/>
    </font>
    <font>
      <b/>
      <u/>
      <sz val="12"/>
      <name val="Arial"/>
      <family val="2"/>
    </font>
    <font>
      <b/>
      <sz val="12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43" fontId="2" fillId="0" borderId="0" xfId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0" xfId="1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 wrapText="1" indent="6"/>
    </xf>
    <xf numFmtId="0" fontId="6" fillId="0" borderId="1" xfId="1" applyNumberFormat="1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left" vertical="top"/>
    </xf>
    <xf numFmtId="0" fontId="6" fillId="0" borderId="0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 wrapText="1" indent="5"/>
    </xf>
    <xf numFmtId="43" fontId="3" fillId="0" borderId="0" xfId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 indent="5"/>
    </xf>
    <xf numFmtId="0" fontId="3" fillId="0" borderId="0" xfId="0" applyFont="1" applyAlignment="1">
      <alignment horizontal="left" vertical="top" wrapText="1" indent="5"/>
    </xf>
    <xf numFmtId="43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 wrapText="1" indent="5"/>
    </xf>
    <xf numFmtId="43" fontId="3" fillId="0" borderId="1" xfId="1" applyFont="1" applyFill="1" applyBorder="1" applyAlignment="1">
      <alignment horizontal="left" vertical="top" wrapText="1"/>
    </xf>
    <xf numFmtId="43" fontId="2" fillId="0" borderId="2" xfId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 indent="4"/>
    </xf>
    <xf numFmtId="43" fontId="9" fillId="0" borderId="0" xfId="1" applyFont="1" applyFill="1" applyBorder="1" applyAlignment="1">
      <alignment horizontal="left" vertical="top" wrapText="1" indent="4"/>
    </xf>
    <xf numFmtId="0" fontId="8" fillId="0" borderId="0" xfId="0" applyFont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/>
    </xf>
    <xf numFmtId="43" fontId="2" fillId="0" borderId="3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 indent="4"/>
    </xf>
    <xf numFmtId="43" fontId="3" fillId="0" borderId="0" xfId="1" applyFont="1" applyFill="1" applyBorder="1" applyAlignment="1">
      <alignment horizontal="left" vertical="center" wrapText="1" indent="4"/>
    </xf>
    <xf numFmtId="43" fontId="3" fillId="0" borderId="0" xfId="1" applyFont="1" applyFill="1" applyBorder="1" applyAlignment="1">
      <alignment horizontal="left" vertical="top" wrapText="1" indent="4"/>
    </xf>
    <xf numFmtId="43" fontId="2" fillId="0" borderId="2" xfId="1" applyFont="1" applyFill="1" applyBorder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 indent="4"/>
    </xf>
    <xf numFmtId="43" fontId="3" fillId="0" borderId="1" xfId="1" applyFont="1" applyFill="1" applyBorder="1" applyAlignment="1">
      <alignment horizontal="left" vertical="top" wrapText="1" indent="4"/>
    </xf>
    <xf numFmtId="43" fontId="2" fillId="0" borderId="3" xfId="1" applyFont="1" applyFill="1" applyBorder="1" applyAlignment="1">
      <alignment horizontal="left" vertical="top" wrapText="1" indent="4"/>
    </xf>
    <xf numFmtId="43" fontId="3" fillId="0" borderId="0" xfId="1" applyFont="1" applyFill="1" applyBorder="1" applyAlignment="1">
      <alignment horizontal="center" vertical="center" wrapText="1"/>
    </xf>
    <xf numFmtId="43" fontId="5" fillId="0" borderId="0" xfId="1" applyFont="1" applyAlignment="1">
      <alignment horizontal="left" vertical="top"/>
    </xf>
    <xf numFmtId="43" fontId="5" fillId="0" borderId="0" xfId="1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%20EF%202025%20Se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 Financiera"/>
      <sheetName val="Estado Rendimiento Financiero"/>
      <sheetName val=" Estado de Flujo de Efectivo"/>
      <sheetName val="Notas sept 2025"/>
      <sheetName val="Estado de Cambio de Activo Neto"/>
      <sheetName val="Comparacion Importes Pres. y Re"/>
      <sheetName val="Notas Diciembre 2023"/>
      <sheetName val="Notas sept 2025 limpias"/>
      <sheetName val="Balance General-A"/>
      <sheetName val="Estado de Resultado-A"/>
      <sheetName val="Transacciones por cobrar - Sald"/>
      <sheetName val="BC del 01-09-25 al 30-09-25"/>
      <sheetName val="BC del 01-01-25  al 30-09-25"/>
      <sheetName val="BC del 01-01-24  al 30-09-24"/>
      <sheetName val="Activos Fijos Julio"/>
      <sheetName val="Balance General-F Sept-25"/>
      <sheetName val="Estado de Resultado-F Sept"/>
      <sheetName val="Balance General-AGO"/>
      <sheetName val="Estado de Resultado-AGO"/>
    </sheetNames>
    <sheetDataSet>
      <sheetData sheetId="0"/>
      <sheetData sheetId="1"/>
      <sheetData sheetId="2"/>
      <sheetData sheetId="3">
        <row r="12">
          <cell r="B12">
            <v>86954237.310000002</v>
          </cell>
          <cell r="C12">
            <v>90622069.50999999</v>
          </cell>
        </row>
        <row r="24">
          <cell r="B24">
            <v>3897168.31</v>
          </cell>
          <cell r="C24">
            <v>2703700.4</v>
          </cell>
        </row>
        <row r="40">
          <cell r="B40">
            <v>8563792.5600000005</v>
          </cell>
          <cell r="C40">
            <v>6960445.1700000009</v>
          </cell>
        </row>
        <row r="52">
          <cell r="B52">
            <v>8480546.2899999991</v>
          </cell>
          <cell r="C52">
            <v>8959155.9499999993</v>
          </cell>
        </row>
        <row r="124">
          <cell r="B124">
            <v>180078328.61000004</v>
          </cell>
          <cell r="C124">
            <v>194159781.05999991</v>
          </cell>
        </row>
        <row r="133">
          <cell r="C133">
            <v>1556741.59</v>
          </cell>
        </row>
        <row r="145">
          <cell r="B145">
            <v>1908680.63</v>
          </cell>
          <cell r="C145">
            <v>4789800.1399999997</v>
          </cell>
        </row>
        <row r="152">
          <cell r="B152">
            <v>3808773.04</v>
          </cell>
          <cell r="C152">
            <v>4070831.8</v>
          </cell>
        </row>
        <row r="159">
          <cell r="B159">
            <v>10311695.890000001</v>
          </cell>
          <cell r="C159">
            <v>10638259.67</v>
          </cell>
        </row>
        <row r="168">
          <cell r="B168">
            <v>0</v>
          </cell>
          <cell r="C168">
            <v>400</v>
          </cell>
        </row>
        <row r="176">
          <cell r="B176">
            <v>132851957.43000001</v>
          </cell>
          <cell r="C176">
            <v>132851957.43000001</v>
          </cell>
        </row>
        <row r="177">
          <cell r="B177">
            <v>145292158.69999999</v>
          </cell>
          <cell r="C177">
            <v>147576879.44</v>
          </cell>
        </row>
        <row r="178">
          <cell r="C178">
            <v>5033765.2</v>
          </cell>
        </row>
        <row r="347">
          <cell r="B347">
            <v>-4642451.0200000964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71"/>
  <sheetViews>
    <sheetView tabSelected="1" topLeftCell="A25" zoomScale="85" zoomScaleNormal="85" zoomScaleSheetLayoutView="80" workbookViewId="0">
      <selection activeCell="C54" sqref="C54"/>
    </sheetView>
  </sheetViews>
  <sheetFormatPr defaultColWidth="12" defaultRowHeight="15" x14ac:dyDescent="0.2"/>
  <cols>
    <col min="1" max="1" width="56.83203125" style="7" customWidth="1"/>
    <col min="2" max="2" width="35.1640625" style="10" bestFit="1" customWidth="1"/>
    <col min="3" max="3" width="29.33203125" style="10" bestFit="1" customWidth="1"/>
    <col min="4" max="4" width="23.33203125" style="7" customWidth="1"/>
    <col min="5" max="5" width="14.1640625" style="7" customWidth="1"/>
    <col min="6" max="10" width="12" style="7" customWidth="1"/>
    <col min="11" max="11" width="13.1640625" style="10" bestFit="1" customWidth="1"/>
    <col min="12" max="16384" width="12" style="7"/>
  </cols>
  <sheetData>
    <row r="1" spans="1:254" s="2" customFormat="1" ht="15.75" x14ac:dyDescent="0.2">
      <c r="A1" s="1" t="s">
        <v>0</v>
      </c>
      <c r="B1" s="1"/>
      <c r="C1" s="1"/>
      <c r="D1" s="3"/>
      <c r="E1" s="3"/>
      <c r="F1" s="3"/>
      <c r="G1" s="3"/>
      <c r="H1" s="3"/>
      <c r="I1" s="3"/>
      <c r="J1" s="3"/>
      <c r="K1" s="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</row>
    <row r="2" spans="1:254" s="2" customFormat="1" ht="15.75" x14ac:dyDescent="0.2">
      <c r="A2" s="1" t="s">
        <v>39</v>
      </c>
      <c r="B2" s="1"/>
      <c r="C2" s="1"/>
      <c r="D2" s="3"/>
      <c r="E2" s="3"/>
      <c r="F2" s="3"/>
      <c r="G2" s="3"/>
      <c r="H2" s="3"/>
      <c r="I2" s="3"/>
      <c r="J2" s="3"/>
      <c r="K2" s="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</row>
    <row r="3" spans="1:254" s="2" customFormat="1" ht="15.75" x14ac:dyDescent="0.2">
      <c r="A3" s="1" t="s">
        <v>40</v>
      </c>
      <c r="B3" s="1"/>
      <c r="C3" s="1"/>
      <c r="D3" s="3"/>
      <c r="E3" s="3"/>
      <c r="F3" s="3"/>
      <c r="G3" s="3"/>
      <c r="H3" s="3"/>
      <c r="I3" s="3"/>
      <c r="J3" s="3"/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</row>
    <row r="4" spans="1:254" ht="15.75" x14ac:dyDescent="0.2">
      <c r="A4" s="1" t="s">
        <v>1</v>
      </c>
      <c r="B4" s="1"/>
      <c r="C4" s="1"/>
      <c r="D4" s="5"/>
      <c r="E4" s="5"/>
      <c r="F4" s="5"/>
      <c r="G4" s="5"/>
      <c r="H4" s="5"/>
      <c r="I4" s="5"/>
      <c r="J4" s="5"/>
      <c r="K4" s="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</row>
    <row r="5" spans="1:254" ht="15.75" x14ac:dyDescent="0.2">
      <c r="A5" s="3"/>
      <c r="B5" s="3"/>
      <c r="C5" s="3"/>
      <c r="D5" s="5"/>
      <c r="E5" s="5"/>
      <c r="F5" s="5"/>
      <c r="G5" s="5"/>
      <c r="H5" s="5"/>
      <c r="I5" s="5"/>
      <c r="J5" s="5"/>
      <c r="K5" s="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</row>
    <row r="6" spans="1:254" ht="15.75" x14ac:dyDescent="0.2">
      <c r="A6" s="3"/>
      <c r="B6" s="3"/>
      <c r="C6" s="3"/>
      <c r="D6" s="5"/>
      <c r="E6" s="5"/>
      <c r="F6" s="5"/>
      <c r="G6" s="5"/>
      <c r="H6" s="5"/>
      <c r="I6" s="5"/>
      <c r="J6" s="5"/>
      <c r="K6" s="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</row>
    <row r="7" spans="1:254" ht="15.75" x14ac:dyDescent="0.2">
      <c r="A7" s="8"/>
      <c r="B7" s="9">
        <v>2025</v>
      </c>
      <c r="C7" s="9">
        <v>2024</v>
      </c>
    </row>
    <row r="8" spans="1:254" ht="15.75" x14ac:dyDescent="0.2">
      <c r="A8" s="8"/>
      <c r="B8" s="11"/>
      <c r="C8" s="11"/>
    </row>
    <row r="9" spans="1:254" ht="15.75" x14ac:dyDescent="0.2">
      <c r="A9" s="8"/>
      <c r="B9" s="11"/>
      <c r="C9" s="11"/>
    </row>
    <row r="10" spans="1:254" ht="15.75" x14ac:dyDescent="0.2">
      <c r="A10" s="12" t="s">
        <v>2</v>
      </c>
      <c r="B10" s="13"/>
      <c r="C10" s="13"/>
    </row>
    <row r="11" spans="1:254" ht="15.75" x14ac:dyDescent="0.2">
      <c r="A11" s="14" t="s">
        <v>3</v>
      </c>
    </row>
    <row r="13" spans="1:254" ht="30" x14ac:dyDescent="0.2">
      <c r="A13" s="15" t="s">
        <v>4</v>
      </c>
      <c r="B13" s="13">
        <f>+'[1]Notas sept 2025'!B12</f>
        <v>86954237.310000002</v>
      </c>
      <c r="C13" s="13">
        <f>+'[1]Notas sept 2025'!C12</f>
        <v>90622069.50999999</v>
      </c>
    </row>
    <row r="14" spans="1:254" ht="30" x14ac:dyDescent="0.2">
      <c r="A14" s="17" t="s">
        <v>5</v>
      </c>
      <c r="B14" s="13">
        <f>+'[1]Notas sept 2025'!B24</f>
        <v>3897168.31</v>
      </c>
      <c r="C14" s="13">
        <f>+'[1]Notas sept 2025'!C24</f>
        <v>2703700.4</v>
      </c>
    </row>
    <row r="15" spans="1:254" x14ac:dyDescent="0.2">
      <c r="A15" s="17" t="s">
        <v>6</v>
      </c>
      <c r="B15" s="13">
        <f>+'[1]Notas sept 2025'!B40</f>
        <v>8563792.5600000005</v>
      </c>
      <c r="C15" s="13">
        <f>+'[1]Notas sept 2025'!C40</f>
        <v>6960445.1700000009</v>
      </c>
    </row>
    <row r="16" spans="1:254" x14ac:dyDescent="0.2">
      <c r="A16" s="17" t="s">
        <v>7</v>
      </c>
      <c r="B16" s="18">
        <f>+'[1]Notas sept 2025'!B52</f>
        <v>8480546.2899999991</v>
      </c>
      <c r="C16" s="18">
        <f>+'[1]Notas sept 2025'!C52</f>
        <v>8959155.9499999993</v>
      </c>
    </row>
    <row r="17" spans="1:13" ht="15.75" x14ac:dyDescent="0.2">
      <c r="A17" s="14" t="s">
        <v>8</v>
      </c>
      <c r="B17" s="19">
        <f>SUM(B13:B16)</f>
        <v>107895744.47</v>
      </c>
      <c r="C17" s="19">
        <f>SUM(C13:C16)</f>
        <v>109245371.03</v>
      </c>
    </row>
    <row r="18" spans="1:13" ht="15.75" x14ac:dyDescent="0.2">
      <c r="A18" s="20"/>
      <c r="B18" s="21"/>
      <c r="C18" s="21"/>
    </row>
    <row r="19" spans="1:13" ht="15.75" x14ac:dyDescent="0.2">
      <c r="A19" s="20" t="s">
        <v>9</v>
      </c>
      <c r="B19" s="21"/>
      <c r="C19" s="21"/>
    </row>
    <row r="20" spans="1:13" ht="30" hidden="1" x14ac:dyDescent="0.2">
      <c r="A20" s="22" t="s">
        <v>10</v>
      </c>
      <c r="B20" s="13">
        <v>0</v>
      </c>
      <c r="C20" s="13">
        <v>0</v>
      </c>
    </row>
    <row r="21" spans="1:13" hidden="1" x14ac:dyDescent="0.2">
      <c r="A21" s="17" t="s">
        <v>11</v>
      </c>
      <c r="B21" s="13">
        <v>0</v>
      </c>
      <c r="C21" s="13">
        <v>0</v>
      </c>
    </row>
    <row r="22" spans="1:13" hidden="1" x14ac:dyDescent="0.2">
      <c r="A22" s="15" t="s">
        <v>12</v>
      </c>
      <c r="B22" s="13">
        <v>0</v>
      </c>
      <c r="C22" s="13">
        <v>0</v>
      </c>
    </row>
    <row r="23" spans="1:13" hidden="1" x14ac:dyDescent="0.2">
      <c r="A23" s="15" t="s">
        <v>13</v>
      </c>
      <c r="B23" s="13">
        <v>0</v>
      </c>
      <c r="C23" s="13">
        <v>0</v>
      </c>
    </row>
    <row r="24" spans="1:13" ht="30" x14ac:dyDescent="0.2">
      <c r="A24" s="17" t="s">
        <v>14</v>
      </c>
      <c r="B24" s="13">
        <f>+'[1]Notas sept 2025'!B124</f>
        <v>180078328.61000004</v>
      </c>
      <c r="C24" s="13">
        <f>+'[1]Notas sept 2025'!C124</f>
        <v>194159781.05999991</v>
      </c>
      <c r="M24" s="10"/>
    </row>
    <row r="25" spans="1:13" x14ac:dyDescent="0.2">
      <c r="A25" s="17" t="s">
        <v>15</v>
      </c>
      <c r="B25" s="18">
        <v>1556741.59</v>
      </c>
      <c r="C25" s="18">
        <f>+'[1]Notas sept 2025'!C133</f>
        <v>1556741.59</v>
      </c>
      <c r="M25" s="10"/>
    </row>
    <row r="26" spans="1:13" ht="15.75" x14ac:dyDescent="0.2">
      <c r="A26" s="20" t="s">
        <v>16</v>
      </c>
      <c r="B26" s="19">
        <f>SUM(B20:B25)</f>
        <v>181635070.20000005</v>
      </c>
      <c r="C26" s="19">
        <f>SUM(C20:C25)</f>
        <v>195716522.64999992</v>
      </c>
      <c r="M26" s="10"/>
    </row>
    <row r="27" spans="1:13" ht="15.75" x14ac:dyDescent="0.2">
      <c r="A27" s="20"/>
      <c r="B27" s="23"/>
      <c r="C27" s="23"/>
      <c r="M27" s="10"/>
    </row>
    <row r="28" spans="1:13" ht="16.5" thickBot="1" x14ac:dyDescent="0.25">
      <c r="A28" s="20" t="s">
        <v>17</v>
      </c>
      <c r="B28" s="24">
        <f>+B17+B26</f>
        <v>289530814.67000008</v>
      </c>
      <c r="C28" s="24">
        <f>+C17+C26</f>
        <v>304961893.67999995</v>
      </c>
      <c r="L28" s="16"/>
      <c r="M28" s="10"/>
    </row>
    <row r="29" spans="1:13" ht="16.5" thickTop="1" x14ac:dyDescent="0.2">
      <c r="A29" s="20"/>
      <c r="B29" s="21"/>
      <c r="C29" s="21"/>
    </row>
    <row r="30" spans="1:13" ht="15.75" x14ac:dyDescent="0.2">
      <c r="A30" s="20" t="s">
        <v>18</v>
      </c>
      <c r="B30" s="21"/>
      <c r="C30" s="21"/>
    </row>
    <row r="31" spans="1:13" ht="15.75" x14ac:dyDescent="0.2">
      <c r="A31" s="25" t="s">
        <v>19</v>
      </c>
      <c r="B31" s="21"/>
      <c r="C31" s="21"/>
    </row>
    <row r="32" spans="1:13" x14ac:dyDescent="0.2">
      <c r="B32" s="26"/>
      <c r="C32" s="26"/>
    </row>
    <row r="33" spans="1:255" hidden="1" x14ac:dyDescent="0.2">
      <c r="A33" s="15" t="s">
        <v>20</v>
      </c>
      <c r="B33" s="27">
        <v>0</v>
      </c>
      <c r="C33" s="27">
        <v>0</v>
      </c>
    </row>
    <row r="34" spans="1:255" ht="30" x14ac:dyDescent="0.2">
      <c r="A34" s="17" t="s">
        <v>21</v>
      </c>
      <c r="B34" s="27">
        <f>+'[1]Notas sept 2025'!B145</f>
        <v>1908680.63</v>
      </c>
      <c r="C34" s="27">
        <f>+'[1]Notas sept 2025'!C145</f>
        <v>4789800.1399999997</v>
      </c>
    </row>
    <row r="35" spans="1:255" x14ac:dyDescent="0.2">
      <c r="A35" s="17" t="s">
        <v>22</v>
      </c>
      <c r="B35" s="27">
        <f>+'[1]Notas sept 2025'!B152</f>
        <v>3808773.04</v>
      </c>
      <c r="C35" s="27">
        <f>+'[1]Notas sept 2025'!C152</f>
        <v>4070831.8</v>
      </c>
    </row>
    <row r="36" spans="1:255" x14ac:dyDescent="0.2">
      <c r="A36" s="17" t="s">
        <v>23</v>
      </c>
      <c r="B36" s="18">
        <f>+'[1]Notas sept 2025'!B159</f>
        <v>10311695.890000001</v>
      </c>
      <c r="C36" s="18">
        <f>+'[1]Notas sept 2025'!C159</f>
        <v>10638259.67</v>
      </c>
    </row>
    <row r="37" spans="1:255" ht="15.75" x14ac:dyDescent="0.2">
      <c r="A37" s="20" t="s">
        <v>24</v>
      </c>
      <c r="B37" s="28">
        <f>SUM(B33:B36)</f>
        <v>16029149.560000001</v>
      </c>
      <c r="C37" s="28">
        <f>SUM(C33:C36)</f>
        <v>19498891.609999999</v>
      </c>
    </row>
    <row r="38" spans="1:255" ht="15.75" x14ac:dyDescent="0.2">
      <c r="A38" s="20"/>
      <c r="B38" s="29"/>
      <c r="C38" s="29"/>
    </row>
    <row r="39" spans="1:255" ht="15.75" x14ac:dyDescent="0.2">
      <c r="A39" s="20" t="s">
        <v>25</v>
      </c>
      <c r="B39" s="29"/>
      <c r="C39" s="29"/>
    </row>
    <row r="40" spans="1:255" ht="30" hidden="1" x14ac:dyDescent="0.2">
      <c r="A40" s="22" t="s">
        <v>26</v>
      </c>
      <c r="B40" s="26">
        <v>0</v>
      </c>
      <c r="C40" s="26">
        <v>0</v>
      </c>
    </row>
    <row r="41" spans="1:255" hidden="1" x14ac:dyDescent="0.2">
      <c r="A41" s="15" t="s">
        <v>27</v>
      </c>
      <c r="B41" s="26">
        <v>0</v>
      </c>
      <c r="C41" s="26">
        <v>0</v>
      </c>
    </row>
    <row r="42" spans="1:255" hidden="1" x14ac:dyDescent="0.2">
      <c r="A42" s="15" t="s">
        <v>28</v>
      </c>
      <c r="B42" s="26">
        <v>0</v>
      </c>
      <c r="C42" s="26">
        <v>0</v>
      </c>
    </row>
    <row r="43" spans="1:255" hidden="1" x14ac:dyDescent="0.2">
      <c r="A43" s="15" t="s">
        <v>29</v>
      </c>
      <c r="B43" s="26">
        <v>0</v>
      </c>
      <c r="C43" s="26">
        <v>0</v>
      </c>
    </row>
    <row r="44" spans="1:255" ht="30" hidden="1" x14ac:dyDescent="0.2">
      <c r="A44" s="15" t="s">
        <v>30</v>
      </c>
      <c r="B44" s="26">
        <v>0</v>
      </c>
      <c r="C44" s="26">
        <v>0</v>
      </c>
    </row>
    <row r="45" spans="1:255" s="10" customFormat="1" x14ac:dyDescent="0.2">
      <c r="A45" s="17" t="s">
        <v>31</v>
      </c>
      <c r="B45" s="30">
        <f>+'[1]Notas sept 2025'!B168</f>
        <v>0</v>
      </c>
      <c r="C45" s="30">
        <f>+'[1]Notas sept 2025'!C168</f>
        <v>400</v>
      </c>
      <c r="D45" s="7"/>
      <c r="E45" s="7"/>
      <c r="F45" s="7"/>
      <c r="G45" s="7"/>
      <c r="H45" s="7"/>
      <c r="I45" s="7"/>
      <c r="J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</row>
    <row r="46" spans="1:255" s="10" customFormat="1" ht="15.75" x14ac:dyDescent="0.2">
      <c r="A46" s="20" t="s">
        <v>32</v>
      </c>
      <c r="B46" s="29">
        <f>SUM(B40:B45)</f>
        <v>0</v>
      </c>
      <c r="C46" s="29">
        <f>SUM(C40:C45)</f>
        <v>400</v>
      </c>
      <c r="D46" s="7"/>
      <c r="E46" s="7"/>
      <c r="F46" s="7"/>
      <c r="G46" s="7"/>
      <c r="H46" s="7"/>
      <c r="I46" s="7"/>
      <c r="J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</row>
    <row r="47" spans="1:255" s="10" customFormat="1" ht="15.75" x14ac:dyDescent="0.2">
      <c r="A47" s="20"/>
      <c r="B47" s="29"/>
      <c r="C47" s="29"/>
      <c r="D47" s="7"/>
      <c r="E47" s="7"/>
      <c r="F47" s="7"/>
      <c r="G47" s="7"/>
      <c r="H47" s="7"/>
      <c r="I47" s="7"/>
      <c r="J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</row>
    <row r="48" spans="1:255" s="10" customFormat="1" ht="16.5" thickBot="1" x14ac:dyDescent="0.25">
      <c r="A48" s="20" t="s">
        <v>33</v>
      </c>
      <c r="B48" s="31">
        <f>B46+B37</f>
        <v>16029149.560000001</v>
      </c>
      <c r="C48" s="31">
        <f>C46+C37</f>
        <v>19499291.609999999</v>
      </c>
      <c r="D48" s="7"/>
      <c r="E48" s="7"/>
      <c r="F48" s="7"/>
      <c r="G48" s="7"/>
      <c r="H48" s="7"/>
      <c r="I48" s="7"/>
      <c r="J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</row>
    <row r="49" spans="1:255" s="10" customFormat="1" ht="16.5" thickTop="1" x14ac:dyDescent="0.2">
      <c r="A49" s="20"/>
      <c r="B49" s="21"/>
      <c r="C49" s="21"/>
      <c r="D49" s="7"/>
      <c r="E49" s="7"/>
      <c r="F49" s="7"/>
      <c r="G49" s="7"/>
      <c r="H49" s="7"/>
      <c r="I49" s="7"/>
      <c r="J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</row>
    <row r="50" spans="1:255" s="10" customFormat="1" ht="31.5" x14ac:dyDescent="0.2">
      <c r="A50" s="25" t="s">
        <v>34</v>
      </c>
      <c r="B50" s="26"/>
      <c r="C50" s="26"/>
      <c r="D50" s="7"/>
      <c r="E50" s="7"/>
      <c r="F50" s="7"/>
      <c r="G50" s="7"/>
      <c r="H50" s="7"/>
      <c r="I50" s="7"/>
      <c r="J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</row>
    <row r="51" spans="1:255" s="10" customFormat="1" x14ac:dyDescent="0.2">
      <c r="A51" s="17" t="s">
        <v>35</v>
      </c>
      <c r="B51" s="13">
        <f>+'[1]Notas sept 2025'!B176+'[1]Notas sept 2025'!B177</f>
        <v>278144116.13</v>
      </c>
      <c r="C51" s="13">
        <f>+'[1]Notas sept 2025'!C176+'[1]Notas sept 2025'!C177</f>
        <v>280428836.87</v>
      </c>
      <c r="D51" s="7"/>
      <c r="E51" s="7"/>
      <c r="F51" s="7"/>
      <c r="G51" s="7"/>
      <c r="H51" s="7"/>
      <c r="I51" s="7"/>
      <c r="J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</row>
    <row r="52" spans="1:255" s="10" customFormat="1" ht="30" x14ac:dyDescent="0.2">
      <c r="A52" s="15" t="s">
        <v>36</v>
      </c>
      <c r="B52" s="32">
        <f>+'[1]Notas sept 2025'!B347</f>
        <v>-4642451.0200000964</v>
      </c>
      <c r="C52" s="32">
        <f>+'[1]Notas sept 2025'!C178</f>
        <v>5033765.2</v>
      </c>
      <c r="D52" s="7"/>
      <c r="E52" s="7"/>
      <c r="F52" s="7"/>
      <c r="G52" s="7"/>
      <c r="H52" s="7"/>
      <c r="I52" s="7"/>
      <c r="J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</row>
    <row r="53" spans="1:255" s="10" customFormat="1" hidden="1" x14ac:dyDescent="0.2">
      <c r="A53" s="15" t="s">
        <v>37</v>
      </c>
      <c r="B53" s="18">
        <v>0</v>
      </c>
      <c r="C53" s="18"/>
      <c r="D53" s="7"/>
      <c r="E53" s="7"/>
      <c r="F53" s="7"/>
      <c r="G53" s="7"/>
      <c r="H53" s="7"/>
      <c r="I53" s="7"/>
      <c r="J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</row>
    <row r="54" spans="1:255" s="10" customFormat="1" ht="16.5" thickBot="1" x14ac:dyDescent="0.25">
      <c r="A54" s="20" t="s">
        <v>38</v>
      </c>
      <c r="B54" s="31">
        <f>SUM(B51:B53)</f>
        <v>273501665.1099999</v>
      </c>
      <c r="C54" s="31">
        <f>SUM(C51:C53)</f>
        <v>285462602.06999999</v>
      </c>
      <c r="D54" s="7"/>
      <c r="E54" s="7"/>
      <c r="F54" s="7"/>
      <c r="G54" s="7"/>
      <c r="H54" s="7"/>
      <c r="I54" s="7"/>
      <c r="J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</row>
    <row r="55" spans="1:255" s="10" customFormat="1" ht="16.5" thickTop="1" x14ac:dyDescent="0.2">
      <c r="A55" s="20"/>
      <c r="B55" s="20"/>
      <c r="C55" s="20"/>
      <c r="D55" s="7"/>
      <c r="E55" s="7"/>
      <c r="F55" s="7"/>
      <c r="G55" s="7"/>
      <c r="H55" s="7"/>
      <c r="I55" s="7"/>
      <c r="J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</row>
    <row r="56" spans="1:255" s="10" customFormat="1" ht="16.5" thickBot="1" x14ac:dyDescent="0.25">
      <c r="A56" s="20"/>
      <c r="B56" s="31">
        <f>B54+B48</f>
        <v>289530814.6699999</v>
      </c>
      <c r="C56" s="31">
        <f>C54+C48</f>
        <v>304961893.68000001</v>
      </c>
      <c r="D56" s="7"/>
      <c r="E56" s="7"/>
      <c r="F56" s="7"/>
      <c r="G56" s="7"/>
      <c r="H56" s="7"/>
      <c r="I56" s="33"/>
      <c r="J56" s="33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</row>
    <row r="57" spans="1:255" s="10" customFormat="1" ht="15.75" thickTop="1" x14ac:dyDescent="0.2">
      <c r="A57" s="22"/>
      <c r="B57" s="7"/>
      <c r="C57" s="34"/>
      <c r="D57" s="7"/>
      <c r="E57" s="7"/>
      <c r="F57" s="7"/>
      <c r="G57" s="7"/>
      <c r="H57" s="7"/>
      <c r="I57" s="16"/>
      <c r="J57" s="16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</row>
    <row r="58" spans="1:255" s="10" customFormat="1" x14ac:dyDescent="0.2">
      <c r="A58" s="22"/>
      <c r="B58" s="16"/>
      <c r="C58" s="34"/>
      <c r="D58" s="7"/>
      <c r="E58" s="7"/>
      <c r="F58" s="7"/>
      <c r="G58" s="7"/>
      <c r="H58" s="7"/>
      <c r="I58" s="7"/>
      <c r="J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</row>
    <row r="59" spans="1:255" s="10" customFormat="1" x14ac:dyDescent="0.2">
      <c r="A59" s="22"/>
      <c r="B59" s="7"/>
      <c r="C59" s="34"/>
      <c r="D59" s="7"/>
      <c r="E59" s="7"/>
      <c r="F59" s="7"/>
      <c r="G59" s="7"/>
      <c r="H59" s="7"/>
      <c r="I59" s="7"/>
      <c r="J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</row>
    <row r="60" spans="1:255" s="10" customFormat="1" x14ac:dyDescent="0.2">
      <c r="A60" s="22"/>
      <c r="B60" s="7"/>
      <c r="C60" s="34"/>
      <c r="D60" s="7"/>
      <c r="E60" s="7"/>
      <c r="F60" s="7"/>
      <c r="G60" s="7"/>
      <c r="H60" s="7"/>
      <c r="I60" s="7"/>
      <c r="J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</row>
    <row r="61" spans="1:255" s="10" customFormat="1" x14ac:dyDescent="0.2">
      <c r="A61" s="22"/>
      <c r="B61" s="7"/>
      <c r="C61" s="34"/>
      <c r="D61" s="7"/>
      <c r="E61" s="7"/>
      <c r="F61" s="7"/>
      <c r="G61" s="7"/>
      <c r="H61" s="7"/>
      <c r="I61" s="7"/>
      <c r="J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</row>
    <row r="62" spans="1:255" s="10" customFormat="1" x14ac:dyDescent="0.2">
      <c r="A62" s="22"/>
      <c r="B62" s="7"/>
      <c r="C62" s="34"/>
      <c r="D62" s="7"/>
      <c r="E62" s="7"/>
      <c r="F62" s="7"/>
      <c r="G62" s="7"/>
      <c r="H62" s="7"/>
      <c r="I62" s="7"/>
      <c r="J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</row>
    <row r="63" spans="1:255" s="10" customFormat="1" x14ac:dyDescent="0.2">
      <c r="A63" s="22"/>
      <c r="B63" s="7"/>
      <c r="C63" s="34"/>
      <c r="D63" s="7"/>
      <c r="E63" s="7"/>
      <c r="F63" s="7"/>
      <c r="G63" s="7"/>
      <c r="H63" s="7"/>
      <c r="I63" s="7"/>
      <c r="J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</row>
    <row r="64" spans="1:255" s="10" customFormat="1" x14ac:dyDescent="0.2">
      <c r="A64" s="22"/>
      <c r="B64" s="7"/>
      <c r="C64" s="34"/>
      <c r="D64" s="7"/>
      <c r="E64" s="7"/>
      <c r="F64" s="7"/>
      <c r="G64" s="7"/>
      <c r="H64" s="7"/>
      <c r="I64" s="7"/>
      <c r="J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</row>
    <row r="65" spans="1:255" s="10" customFormat="1" x14ac:dyDescent="0.2">
      <c r="A65" s="22"/>
      <c r="B65" s="7"/>
      <c r="C65" s="34"/>
      <c r="D65" s="7"/>
      <c r="E65" s="7"/>
      <c r="F65" s="7"/>
      <c r="G65" s="7"/>
      <c r="H65" s="7"/>
      <c r="I65" s="7"/>
      <c r="J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</row>
    <row r="66" spans="1:255" s="10" customFormat="1" x14ac:dyDescent="0.2">
      <c r="A66" s="22"/>
      <c r="B66" s="7"/>
      <c r="C66" s="34"/>
      <c r="D66" s="7"/>
      <c r="E66" s="7"/>
      <c r="F66" s="7"/>
      <c r="G66" s="7"/>
      <c r="H66" s="7"/>
      <c r="I66" s="7"/>
      <c r="J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</row>
    <row r="67" spans="1:255" s="10" customFormat="1" x14ac:dyDescent="0.2">
      <c r="A67" s="22"/>
      <c r="B67" s="7"/>
      <c r="C67" s="34"/>
      <c r="D67" s="7"/>
      <c r="E67" s="7"/>
      <c r="F67" s="7"/>
      <c r="G67" s="7"/>
      <c r="H67" s="7"/>
      <c r="I67" s="7"/>
      <c r="J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</row>
    <row r="68" spans="1:255" s="10" customFormat="1" x14ac:dyDescent="0.2">
      <c r="A68" s="7"/>
      <c r="D68" s="7"/>
      <c r="E68" s="7"/>
      <c r="F68" s="7"/>
      <c r="G68" s="7"/>
      <c r="H68" s="7"/>
      <c r="I68" s="7"/>
      <c r="J68" s="16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</row>
    <row r="70" spans="1:255" s="10" customFormat="1" x14ac:dyDescent="0.2">
      <c r="A70" s="7"/>
      <c r="B70" s="7"/>
      <c r="D70" s="7"/>
      <c r="E70" s="7"/>
      <c r="F70" s="7"/>
      <c r="G70" s="7"/>
      <c r="H70" s="7"/>
      <c r="I70" s="7"/>
      <c r="J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</row>
    <row r="71" spans="1:255" s="10" customFormat="1" x14ac:dyDescent="0.2">
      <c r="A71" s="7"/>
      <c r="B71" s="7"/>
      <c r="D71" s="7"/>
      <c r="E71" s="7"/>
      <c r="F71" s="7"/>
      <c r="G71" s="7"/>
      <c r="H71" s="7"/>
      <c r="I71" s="7"/>
      <c r="J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</row>
  </sheetData>
  <mergeCells count="4">
    <mergeCell ref="A2:C2"/>
    <mergeCell ref="A3:C3"/>
    <mergeCell ref="A4:C4"/>
    <mergeCell ref="A1:C1"/>
  </mergeCells>
  <pageMargins left="0.23622047244094491" right="0.23622047244094491" top="0.74803149606299213" bottom="0.65" header="0.31496062992125984" footer="0.16"/>
  <pageSetup scale="73" orientation="portrait" r:id="rId1"/>
  <headerFooter>
    <oddHeader xml:space="preserve">&amp;L&amp;G&amp;C&amp;"Arial,Negrita"&amp;14Consejo Nacional de Seguridad Social
Estado de Situación Financiera
Al 30 de septiembre de 2025 y 2024
(Valores en RD$)
&amp;"Cambria,Regular"
&amp;"Times New Roman,Normal"&amp;10
</oddHeader>
    <oddFooter>&amp;L&amp;"Arial,Negrita"&amp;12Victor Ferreras.
Enc. Dpto. de Contabilidad.&amp;C&amp;"Arial,Negrita"&amp;12Aura Celeste Fernández R.
     Gerente General.&amp;R&amp;"Arial,Negrita"&amp;12Juan Carlos Tejada M.
Enc. Dirección Administrativa y 
Financiera.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f992808fc39b32a304d45d9f167f8f52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1891485de61f7b4296be343687631b73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804C61BD-CCC5-4823-963C-9B4A5133F424}"/>
</file>

<file path=customXml/itemProps2.xml><?xml version="1.0" encoding="utf-8"?>
<ds:datastoreItem xmlns:ds="http://schemas.openxmlformats.org/officeDocument/2006/customXml" ds:itemID="{E37AD2E9-D690-4B2C-A7DE-97B9988F1BAD}"/>
</file>

<file path=customXml/itemProps3.xml><?xml version="1.0" encoding="utf-8"?>
<ds:datastoreItem xmlns:ds="http://schemas.openxmlformats.org/officeDocument/2006/customXml" ds:itemID="{9F2A6E26-ABE4-448A-B431-8E8D7C5729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Estado de Situación Financiera</vt:lpstr>
      <vt:lpstr>'Estado de Situación Financiera'!Print_Area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Ferreras</dc:creator>
  <cp:lastModifiedBy>Victor Ferreras</cp:lastModifiedBy>
  <dcterms:created xsi:type="dcterms:W3CDTF">2025-10-09T13:44:46Z</dcterms:created>
  <dcterms:modified xsi:type="dcterms:W3CDTF">2025-10-09T13:47:09Z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