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uddy.solano\OneDrive - cnss.gob.do\Escritorio\"/>
    </mc:Choice>
  </mc:AlternateContent>
  <bookViews>
    <workbookView xWindow="0" yWindow="0" windowWidth="13335" windowHeight="10260"/>
  </bookViews>
  <sheets>
    <sheet name="Transacciones de inventario - C" sheetId="1" r:id="rId1"/>
  </sheets>
  <definedNames>
    <definedName name="_xlnm.Print_Area" localSheetId="0">'Transacciones de inventario - C'!$A$1:$G$59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H33" i="1"/>
  <c r="H34" i="1"/>
  <c r="H35" i="1"/>
  <c r="H36" i="1"/>
  <c r="H37" i="1"/>
  <c r="H38" i="1"/>
  <c r="H39" i="1"/>
  <c r="H40" i="1"/>
  <c r="H41" i="1"/>
  <c r="H42" i="1"/>
  <c r="H43" i="1"/>
  <c r="H44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7" i="1"/>
  <c r="H15" i="1"/>
  <c r="H16" i="1"/>
  <c r="H14" i="1"/>
  <c r="H13" i="1"/>
  <c r="H12" i="1"/>
  <c r="H11" i="1"/>
  <c r="H10" i="1"/>
  <c r="H9" i="1"/>
  <c r="G13" i="1" l="1"/>
  <c r="G12" i="1"/>
  <c r="G11" i="1"/>
  <c r="G10" i="1"/>
  <c r="G9" i="1"/>
  <c r="G44" i="1" l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</calcChain>
</file>

<file path=xl/sharedStrings.xml><?xml version="1.0" encoding="utf-8"?>
<sst xmlns="http://schemas.openxmlformats.org/spreadsheetml/2006/main" count="120" uniqueCount="98">
  <si>
    <t>Número de artículo</t>
  </si>
  <si>
    <t>Descripción artículo</t>
  </si>
  <si>
    <t xml:space="preserve">U de M </t>
  </si>
  <si>
    <t>Cant. trans.</t>
  </si>
  <si>
    <t>Costo unitario</t>
  </si>
  <si>
    <t>Costo total</t>
  </si>
  <si>
    <t>SL00053</t>
  </si>
  <si>
    <t>Mascarillas quirurgicas</t>
  </si>
  <si>
    <t>UND</t>
  </si>
  <si>
    <t>SL00054</t>
  </si>
  <si>
    <t>Guantes de latex con polvo med 100/1</t>
  </si>
  <si>
    <t>SL00021</t>
  </si>
  <si>
    <t>Guantes para Limpiar</t>
  </si>
  <si>
    <t>SL00026</t>
  </si>
  <si>
    <t>Lava Platos GL</t>
  </si>
  <si>
    <t>Galón</t>
  </si>
  <si>
    <t>SL00025</t>
  </si>
  <si>
    <t>Jabón liquido suave tipo espuma</t>
  </si>
  <si>
    <t>BOTELLA</t>
  </si>
  <si>
    <t>SL00010</t>
  </si>
  <si>
    <t>Desinfectante liquido GL</t>
  </si>
  <si>
    <t>SL00006</t>
  </si>
  <si>
    <t>Cloro GL</t>
  </si>
  <si>
    <t>SL00083</t>
  </si>
  <si>
    <t>DESINFECTANTE LYSOL</t>
  </si>
  <si>
    <t>AB00034</t>
  </si>
  <si>
    <t>Canelilla</t>
  </si>
  <si>
    <t>AB00031</t>
  </si>
  <si>
    <t>Limon Persa 50 LB</t>
  </si>
  <si>
    <t>LB50</t>
  </si>
  <si>
    <t>AB00032</t>
  </si>
  <si>
    <t>Jengibre LB32</t>
  </si>
  <si>
    <t>LB32</t>
  </si>
  <si>
    <t>AB00002</t>
  </si>
  <si>
    <t>Azúcar Blanca PAQ1X5LB</t>
  </si>
  <si>
    <t>PAQ1X5LB</t>
  </si>
  <si>
    <t>AB00001</t>
  </si>
  <si>
    <t>Azúcar Crema PAQ1X5LB</t>
  </si>
  <si>
    <t>AB00003</t>
  </si>
  <si>
    <t>Café PAQ1X1LB</t>
  </si>
  <si>
    <t>PAQ1X1LB</t>
  </si>
  <si>
    <t>AB00030</t>
  </si>
  <si>
    <t>Galleta de Soda Hatuey</t>
  </si>
  <si>
    <t>CAJA20/1</t>
  </si>
  <si>
    <t>AB00028</t>
  </si>
  <si>
    <t>Galleta hatuey saltina caja 9/1</t>
  </si>
  <si>
    <t>CAJA 9/1</t>
  </si>
  <si>
    <t>AB00035</t>
  </si>
  <si>
    <t>sal refinada frasco 510 G</t>
  </si>
  <si>
    <t>AB00012</t>
  </si>
  <si>
    <t>Té Frio</t>
  </si>
  <si>
    <t>AB00004</t>
  </si>
  <si>
    <t>Cremora</t>
  </si>
  <si>
    <t>PAQ1X50</t>
  </si>
  <si>
    <t>PAQ1X100</t>
  </si>
  <si>
    <t>SO00098</t>
  </si>
  <si>
    <t>Papel Bond 8.5 x11.</t>
  </si>
  <si>
    <t>RESMA</t>
  </si>
  <si>
    <t>SO00018</t>
  </si>
  <si>
    <t>Carpeta No. 4</t>
  </si>
  <si>
    <t>SO00081</t>
  </si>
  <si>
    <t>Lapiz de Carbón</t>
  </si>
  <si>
    <t>SO00010</t>
  </si>
  <si>
    <t>Bolígrafo azul</t>
  </si>
  <si>
    <t>SO00109</t>
  </si>
  <si>
    <t>Pila AA</t>
  </si>
  <si>
    <t>Paq 4/1</t>
  </si>
  <si>
    <t>SO00110</t>
  </si>
  <si>
    <t>Pilas AAA</t>
  </si>
  <si>
    <t>Auxiliar Administrativo</t>
  </si>
  <si>
    <t>Preparado por:</t>
  </si>
  <si>
    <t>Revisado por:</t>
  </si>
  <si>
    <t xml:space="preserve">    Director Administrativo</t>
  </si>
  <si>
    <t>SL00013</t>
  </si>
  <si>
    <t>Esponja de Fregar</t>
  </si>
  <si>
    <t>SL00077</t>
  </si>
  <si>
    <t>AMBIENTADOR SPRAY AUTOMATICO</t>
  </si>
  <si>
    <t>SL00011</t>
  </si>
  <si>
    <t>Detergente en Polvo</t>
  </si>
  <si>
    <t>SL00082</t>
  </si>
  <si>
    <t>FRASCO ATOMIZADOR</t>
  </si>
  <si>
    <t>SL00024</t>
  </si>
  <si>
    <t>Jabón Liquido para baños GL</t>
  </si>
  <si>
    <t>SO00019</t>
  </si>
  <si>
    <t>Carpeta No.1</t>
  </si>
  <si>
    <t>SO00017</t>
  </si>
  <si>
    <t>Carpeta No. 3</t>
  </si>
  <si>
    <t>SO00063</t>
  </si>
  <si>
    <t>Folders manila 8 1/2 x 11.</t>
  </si>
  <si>
    <t>SO00285</t>
  </si>
  <si>
    <t>Felpa lapicero azul 12/1</t>
  </si>
  <si>
    <t>SO00007</t>
  </si>
  <si>
    <t>Bateria Tipo D</t>
  </si>
  <si>
    <t>SO00298</t>
  </si>
  <si>
    <t>Tabla de Apoyo</t>
  </si>
  <si>
    <t>PAQ1X12</t>
  </si>
  <si>
    <t xml:space="preserve">Fecha de registros </t>
  </si>
  <si>
    <t xml:space="preserve">Fecha de solicitud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</si>
</sst>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2" xfId="0" applyFont="1" applyBorder="1"/>
    <xf numFmtId="44" fontId="1" fillId="0" borderId="0" xfId="0" applyNumberFormat="1" applyFont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/>
    <xf numFmtId="43" fontId="1" fillId="0" borderId="0" xfId="1" applyFont="1"/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7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8924925" cy="115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180975</xdr:colOff>
      <xdr:row>0</xdr:row>
      <xdr:rowOff>0</xdr:rowOff>
    </xdr:from>
    <xdr:to>
      <xdr:col>1</xdr:col>
      <xdr:colOff>452579</xdr:colOff>
      <xdr:row>5</xdr:row>
      <xdr:rowOff>180975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1547954" cy="1133475"/>
        </a:xfrm>
        <a:prstGeom prst="rect">
          <a:avLst/>
        </a:prstGeom>
      </xdr:spPr>
    </xdr:pic>
    <xdr:clientData/>
  </xdr:twoCellAnchor>
  <xdr:oneCellAnchor>
    <xdr:from>
      <xdr:col>1</xdr:col>
      <xdr:colOff>733424</xdr:colOff>
      <xdr:row>0</xdr:row>
      <xdr:rowOff>171450</xdr:rowOff>
    </xdr:from>
    <xdr:ext cx="5838825" cy="1171575"/>
    <xdr:sp macro="" textlink="">
      <xdr:nvSpPr>
        <xdr:cNvPr id="10" name="CuadroTexto 9"/>
        <xdr:cNvSpPr txBox="1"/>
      </xdr:nvSpPr>
      <xdr:spPr>
        <a:xfrm>
          <a:off x="2009774" y="171450"/>
          <a:ext cx="5838825" cy="1171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DIRECCION ADMINISTRATIVA 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SECCION ALMACEN Y SUMINISTRO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Material Gastable del 01 </a:t>
          </a:r>
          <a:r>
            <a:rPr lang="en-US" sz="18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Julio al 30  Septiembre  </a:t>
          </a:r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2025</a:t>
          </a:r>
          <a:endParaRPr lang="en-US" sz="1800">
            <a:effectLst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H50"/>
  <sheetViews>
    <sheetView tabSelected="1" zoomScaleNormal="100" workbookViewId="0">
      <selection activeCell="I14" sqref="I14"/>
    </sheetView>
  </sheetViews>
  <sheetFormatPr baseColWidth="10" defaultRowHeight="15" x14ac:dyDescent="0.25"/>
  <cols>
    <col min="1" max="1" width="19.140625" customWidth="1"/>
    <col min="2" max="2" width="55.140625" customWidth="1"/>
    <col min="3" max="3" width="14.85546875" customWidth="1"/>
    <col min="4" max="4" width="10.42578125" customWidth="1"/>
    <col min="5" max="5" width="15.7109375" customWidth="1"/>
    <col min="6" max="6" width="18.85546875" bestFit="1" customWidth="1"/>
    <col min="7" max="7" width="19.28515625" customWidth="1"/>
    <col min="8" max="8" width="18" customWidth="1"/>
  </cols>
  <sheetData>
    <row r="8" spans="1:8" ht="46.5" x14ac:dyDescent="0.25">
      <c r="A8" s="7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96</v>
      </c>
      <c r="H8" s="7" t="s">
        <v>97</v>
      </c>
    </row>
    <row r="9" spans="1:8" ht="23.25" x14ac:dyDescent="0.35">
      <c r="A9" s="1" t="s">
        <v>25</v>
      </c>
      <c r="B9" s="1" t="s">
        <v>26</v>
      </c>
      <c r="C9" s="1" t="s">
        <v>8</v>
      </c>
      <c r="D9" s="1">
        <v>30</v>
      </c>
      <c r="E9" s="9">
        <v>424.8</v>
      </c>
      <c r="F9" s="9">
        <v>12744</v>
      </c>
      <c r="G9" s="2">
        <f>DATE(2025,7,23)</f>
        <v>45861</v>
      </c>
      <c r="H9" s="2">
        <f>DATE(2025,7,1)</f>
        <v>45839</v>
      </c>
    </row>
    <row r="10" spans="1:8" ht="23.25" x14ac:dyDescent="0.35">
      <c r="A10" s="1" t="s">
        <v>27</v>
      </c>
      <c r="B10" s="1" t="s">
        <v>28</v>
      </c>
      <c r="C10" s="1" t="s">
        <v>29</v>
      </c>
      <c r="D10" s="1">
        <v>80</v>
      </c>
      <c r="E10" s="9">
        <v>184</v>
      </c>
      <c r="F10" s="9">
        <v>14720</v>
      </c>
      <c r="G10" s="2">
        <f>DATE(2025,7,23)</f>
        <v>45861</v>
      </c>
      <c r="H10" s="2">
        <f>DATE(2025,7,1)</f>
        <v>45839</v>
      </c>
    </row>
    <row r="11" spans="1:8" ht="23.25" x14ac:dyDescent="0.35">
      <c r="A11" s="1" t="s">
        <v>30</v>
      </c>
      <c r="B11" s="1" t="s">
        <v>31</v>
      </c>
      <c r="C11" s="1" t="s">
        <v>32</v>
      </c>
      <c r="D11" s="1">
        <v>80</v>
      </c>
      <c r="E11" s="9">
        <v>226</v>
      </c>
      <c r="F11" s="9">
        <v>18080</v>
      </c>
      <c r="G11" s="2">
        <f>DATE(2025,7,23)</f>
        <v>45861</v>
      </c>
      <c r="H11" s="2">
        <f>DATE(2025,7,1)</f>
        <v>45839</v>
      </c>
    </row>
    <row r="12" spans="1:8" ht="23.25" x14ac:dyDescent="0.35">
      <c r="A12" s="1" t="s">
        <v>33</v>
      </c>
      <c r="B12" s="1" t="s">
        <v>34</v>
      </c>
      <c r="C12" s="1" t="s">
        <v>35</v>
      </c>
      <c r="D12" s="1">
        <v>20</v>
      </c>
      <c r="E12" s="9">
        <v>238.96</v>
      </c>
      <c r="F12" s="9">
        <v>4779.2</v>
      </c>
      <c r="G12" s="2">
        <f>DATE(2025,7,23)</f>
        <v>45861</v>
      </c>
      <c r="H12" s="2">
        <f>DATE(2025,7,1)</f>
        <v>45839</v>
      </c>
    </row>
    <row r="13" spans="1:8" ht="23.25" x14ac:dyDescent="0.35">
      <c r="A13" s="1" t="s">
        <v>36</v>
      </c>
      <c r="B13" s="1" t="s">
        <v>37</v>
      </c>
      <c r="C13" s="1" t="s">
        <v>35</v>
      </c>
      <c r="D13" s="1">
        <v>70</v>
      </c>
      <c r="E13" s="9">
        <v>211.12</v>
      </c>
      <c r="F13" s="9">
        <v>14778.4</v>
      </c>
      <c r="G13" s="2">
        <f t="shared" ref="G9:H19" si="0">DATE(2025,7,23)</f>
        <v>45861</v>
      </c>
      <c r="H13" s="2">
        <f>DATE(2025,7,1)</f>
        <v>45839</v>
      </c>
    </row>
    <row r="14" spans="1:8" ht="23.25" x14ac:dyDescent="0.35">
      <c r="A14" s="1" t="s">
        <v>38</v>
      </c>
      <c r="B14" s="1" t="s">
        <v>39</v>
      </c>
      <c r="C14" s="1" t="s">
        <v>40</v>
      </c>
      <c r="D14" s="1">
        <v>100</v>
      </c>
      <c r="E14" s="9">
        <v>551</v>
      </c>
      <c r="F14" s="9">
        <v>55100</v>
      </c>
      <c r="G14" s="2">
        <f t="shared" si="0"/>
        <v>45861</v>
      </c>
      <c r="H14" s="2">
        <f>DATE(2025,7,1 )</f>
        <v>45839</v>
      </c>
    </row>
    <row r="15" spans="1:8" ht="23.25" x14ac:dyDescent="0.35">
      <c r="A15" s="1" t="s">
        <v>41</v>
      </c>
      <c r="B15" s="1" t="s">
        <v>42</v>
      </c>
      <c r="C15" s="1" t="s">
        <v>43</v>
      </c>
      <c r="D15" s="1">
        <v>10</v>
      </c>
      <c r="E15" s="9">
        <v>306.8</v>
      </c>
      <c r="F15" s="9">
        <v>3068</v>
      </c>
      <c r="G15" s="2">
        <f t="shared" si="0"/>
        <v>45861</v>
      </c>
      <c r="H15" s="2">
        <f>DATE(2025,7,1 )</f>
        <v>45839</v>
      </c>
    </row>
    <row r="16" spans="1:8" ht="23.25" x14ac:dyDescent="0.35">
      <c r="A16" s="1" t="s">
        <v>44</v>
      </c>
      <c r="B16" s="1" t="s">
        <v>45</v>
      </c>
      <c r="C16" s="1" t="s">
        <v>46</v>
      </c>
      <c r="D16" s="1">
        <v>10</v>
      </c>
      <c r="E16" s="9">
        <v>236</v>
      </c>
      <c r="F16" s="9">
        <v>2360</v>
      </c>
      <c r="G16" s="2">
        <f t="shared" si="0"/>
        <v>45861</v>
      </c>
      <c r="H16" s="2">
        <f>DATE(2025,7,1)</f>
        <v>45839</v>
      </c>
    </row>
    <row r="17" spans="1:8" ht="23.25" x14ac:dyDescent="0.35">
      <c r="A17" s="1" t="s">
        <v>47</v>
      </c>
      <c r="B17" s="1" t="s">
        <v>48</v>
      </c>
      <c r="C17" s="1" t="s">
        <v>8</v>
      </c>
      <c r="D17" s="1">
        <v>15</v>
      </c>
      <c r="E17" s="9">
        <v>123.9</v>
      </c>
      <c r="F17" s="9">
        <v>1858.5</v>
      </c>
      <c r="G17" s="2">
        <f t="shared" si="0"/>
        <v>45861</v>
      </c>
      <c r="H17" s="2">
        <f>DATE(2025,7,1)</f>
        <v>45839</v>
      </c>
    </row>
    <row r="18" spans="1:8" ht="23.25" x14ac:dyDescent="0.35">
      <c r="A18" s="1" t="s">
        <v>49</v>
      </c>
      <c r="B18" s="1" t="s">
        <v>50</v>
      </c>
      <c r="C18" s="1" t="s">
        <v>8</v>
      </c>
      <c r="D18" s="1">
        <v>10</v>
      </c>
      <c r="E18" s="9">
        <v>1357</v>
      </c>
      <c r="F18" s="9">
        <v>13570</v>
      </c>
      <c r="G18" s="2">
        <f t="shared" si="0"/>
        <v>45861</v>
      </c>
      <c r="H18" s="2">
        <f t="shared" ref="H18:H31" si="1">DATE(2025,7,1)</f>
        <v>45839</v>
      </c>
    </row>
    <row r="19" spans="1:8" ht="23.25" x14ac:dyDescent="0.35">
      <c r="A19" s="1" t="s">
        <v>51</v>
      </c>
      <c r="B19" s="1" t="s">
        <v>52</v>
      </c>
      <c r="C19" s="1" t="s">
        <v>8</v>
      </c>
      <c r="D19" s="1">
        <v>40</v>
      </c>
      <c r="E19" s="9">
        <v>775.26</v>
      </c>
      <c r="F19" s="9">
        <v>31010.400000000001</v>
      </c>
      <c r="G19" s="2">
        <f t="shared" si="0"/>
        <v>45861</v>
      </c>
      <c r="H19" s="2">
        <f t="shared" si="1"/>
        <v>45839</v>
      </c>
    </row>
    <row r="20" spans="1:8" ht="23.25" x14ac:dyDescent="0.35">
      <c r="A20" s="1" t="s">
        <v>73</v>
      </c>
      <c r="B20" s="1" t="s">
        <v>74</v>
      </c>
      <c r="C20" s="1" t="s">
        <v>8</v>
      </c>
      <c r="D20" s="1">
        <v>70</v>
      </c>
      <c r="E20" s="9">
        <v>230.1</v>
      </c>
      <c r="F20" s="9">
        <v>16107</v>
      </c>
      <c r="G20" s="2">
        <f t="shared" ref="G20:H30" si="2">DATE(2025,7,24)</f>
        <v>45862</v>
      </c>
      <c r="H20" s="2">
        <f t="shared" si="1"/>
        <v>45839</v>
      </c>
    </row>
    <row r="21" spans="1:8" ht="23.25" x14ac:dyDescent="0.35">
      <c r="A21" s="1" t="s">
        <v>11</v>
      </c>
      <c r="B21" s="1" t="s">
        <v>12</v>
      </c>
      <c r="C21" s="1" t="s">
        <v>8</v>
      </c>
      <c r="D21" s="1">
        <v>30</v>
      </c>
      <c r="E21" s="9">
        <v>234.82</v>
      </c>
      <c r="F21" s="9">
        <v>7044.6</v>
      </c>
      <c r="G21" s="2">
        <f t="shared" si="2"/>
        <v>45862</v>
      </c>
      <c r="H21" s="2">
        <f t="shared" si="1"/>
        <v>45839</v>
      </c>
    </row>
    <row r="22" spans="1:8" ht="23.25" x14ac:dyDescent="0.35">
      <c r="A22" s="1" t="s">
        <v>13</v>
      </c>
      <c r="B22" s="1" t="s">
        <v>14</v>
      </c>
      <c r="C22" s="1" t="s">
        <v>15</v>
      </c>
      <c r="D22" s="1">
        <v>30</v>
      </c>
      <c r="E22" s="9">
        <v>466.1</v>
      </c>
      <c r="F22" s="9">
        <v>13983</v>
      </c>
      <c r="G22" s="2">
        <f t="shared" si="2"/>
        <v>45862</v>
      </c>
      <c r="H22" s="2">
        <f t="shared" si="1"/>
        <v>45839</v>
      </c>
    </row>
    <row r="23" spans="1:8" ht="23.25" x14ac:dyDescent="0.35">
      <c r="A23" s="1" t="s">
        <v>75</v>
      </c>
      <c r="B23" s="1" t="s">
        <v>76</v>
      </c>
      <c r="C23" s="1" t="s">
        <v>8</v>
      </c>
      <c r="D23" s="1">
        <v>40</v>
      </c>
      <c r="E23" s="9">
        <v>997.1</v>
      </c>
      <c r="F23" s="9">
        <v>39884</v>
      </c>
      <c r="G23" s="2">
        <f t="shared" si="2"/>
        <v>45862</v>
      </c>
      <c r="H23" s="2">
        <f t="shared" si="1"/>
        <v>45839</v>
      </c>
    </row>
    <row r="24" spans="1:8" ht="23.25" x14ac:dyDescent="0.35">
      <c r="A24" s="1" t="s">
        <v>16</v>
      </c>
      <c r="B24" s="1" t="s">
        <v>17</v>
      </c>
      <c r="C24" s="1" t="s">
        <v>18</v>
      </c>
      <c r="D24" s="1">
        <v>30</v>
      </c>
      <c r="E24" s="9">
        <v>1713.95</v>
      </c>
      <c r="F24" s="9">
        <v>51418.5</v>
      </c>
      <c r="G24" s="2">
        <f t="shared" si="2"/>
        <v>45862</v>
      </c>
      <c r="H24" s="2">
        <f t="shared" si="1"/>
        <v>45839</v>
      </c>
    </row>
    <row r="25" spans="1:8" ht="23.25" x14ac:dyDescent="0.35">
      <c r="A25" s="1" t="s">
        <v>19</v>
      </c>
      <c r="B25" s="1" t="s">
        <v>20</v>
      </c>
      <c r="C25" s="1" t="s">
        <v>15</v>
      </c>
      <c r="D25" s="1">
        <v>30</v>
      </c>
      <c r="E25" s="9">
        <v>483.8</v>
      </c>
      <c r="F25" s="9">
        <v>14514</v>
      </c>
      <c r="G25" s="2">
        <f t="shared" si="2"/>
        <v>45862</v>
      </c>
      <c r="H25" s="2">
        <f t="shared" si="1"/>
        <v>45839</v>
      </c>
    </row>
    <row r="26" spans="1:8" ht="23.25" x14ac:dyDescent="0.35">
      <c r="A26" s="1" t="s">
        <v>21</v>
      </c>
      <c r="B26" s="1" t="s">
        <v>22</v>
      </c>
      <c r="C26" s="1" t="s">
        <v>15</v>
      </c>
      <c r="D26" s="1">
        <v>20</v>
      </c>
      <c r="E26" s="9">
        <v>194.7</v>
      </c>
      <c r="F26" s="9">
        <v>3894</v>
      </c>
      <c r="G26" s="2">
        <f t="shared" si="2"/>
        <v>45862</v>
      </c>
      <c r="H26" s="2">
        <f t="shared" si="1"/>
        <v>45839</v>
      </c>
    </row>
    <row r="27" spans="1:8" ht="23.25" x14ac:dyDescent="0.35">
      <c r="A27" s="1" t="s">
        <v>77</v>
      </c>
      <c r="B27" s="1" t="s">
        <v>78</v>
      </c>
      <c r="C27" s="1" t="s">
        <v>8</v>
      </c>
      <c r="D27" s="1">
        <v>20</v>
      </c>
      <c r="E27" s="9">
        <v>96.88</v>
      </c>
      <c r="F27" s="9">
        <v>1937.56</v>
      </c>
      <c r="G27" s="2">
        <f t="shared" si="2"/>
        <v>45862</v>
      </c>
      <c r="H27" s="2">
        <f t="shared" si="1"/>
        <v>45839</v>
      </c>
    </row>
    <row r="28" spans="1:8" ht="23.25" x14ac:dyDescent="0.35">
      <c r="A28" s="1" t="s">
        <v>23</v>
      </c>
      <c r="B28" s="1" t="s">
        <v>24</v>
      </c>
      <c r="C28" s="1" t="s">
        <v>8</v>
      </c>
      <c r="D28" s="1">
        <v>15</v>
      </c>
      <c r="E28" s="9">
        <v>1037.22</v>
      </c>
      <c r="F28" s="9">
        <v>15558.3</v>
      </c>
      <c r="G28" s="2">
        <f t="shared" si="2"/>
        <v>45862</v>
      </c>
      <c r="H28" s="2">
        <f t="shared" si="1"/>
        <v>45839</v>
      </c>
    </row>
    <row r="29" spans="1:8" ht="23.25" x14ac:dyDescent="0.35">
      <c r="A29" s="1" t="s">
        <v>79</v>
      </c>
      <c r="B29" s="1" t="s">
        <v>80</v>
      </c>
      <c r="C29" s="1" t="s">
        <v>8</v>
      </c>
      <c r="D29" s="1">
        <v>30</v>
      </c>
      <c r="E29" s="9">
        <v>230.1</v>
      </c>
      <c r="F29" s="9">
        <v>6903</v>
      </c>
      <c r="G29" s="2">
        <f t="shared" si="2"/>
        <v>45862</v>
      </c>
      <c r="H29" s="2">
        <f t="shared" si="1"/>
        <v>45839</v>
      </c>
    </row>
    <row r="30" spans="1:8" ht="23.25" x14ac:dyDescent="0.35">
      <c r="A30" s="1" t="s">
        <v>81</v>
      </c>
      <c r="B30" s="1" t="s">
        <v>82</v>
      </c>
      <c r="C30" s="1" t="s">
        <v>15</v>
      </c>
      <c r="D30" s="1">
        <v>10</v>
      </c>
      <c r="E30" s="9">
        <v>466.1</v>
      </c>
      <c r="F30" s="9">
        <v>4661</v>
      </c>
      <c r="G30" s="2">
        <f t="shared" si="2"/>
        <v>45862</v>
      </c>
      <c r="H30" s="2">
        <f t="shared" si="1"/>
        <v>45839</v>
      </c>
    </row>
    <row r="31" spans="1:8" ht="23.25" x14ac:dyDescent="0.35">
      <c r="A31" s="1" t="s">
        <v>55</v>
      </c>
      <c r="B31" s="1" t="s">
        <v>56</v>
      </c>
      <c r="C31" s="1" t="s">
        <v>57</v>
      </c>
      <c r="D31" s="1">
        <v>200</v>
      </c>
      <c r="E31" s="9">
        <v>580.55999999999995</v>
      </c>
      <c r="F31" s="9">
        <v>116112</v>
      </c>
      <c r="G31" s="2">
        <f t="shared" ref="G31:H42" si="3">DATE(2025,7,17)</f>
        <v>45855</v>
      </c>
      <c r="H31" s="2">
        <f t="shared" si="1"/>
        <v>45839</v>
      </c>
    </row>
    <row r="32" spans="1:8" ht="23.25" x14ac:dyDescent="0.35">
      <c r="A32" s="1" t="s">
        <v>83</v>
      </c>
      <c r="B32" s="1" t="s">
        <v>84</v>
      </c>
      <c r="C32" s="1" t="s">
        <v>8</v>
      </c>
      <c r="D32" s="1">
        <v>20</v>
      </c>
      <c r="E32" s="9">
        <v>277.3</v>
      </c>
      <c r="F32" s="9">
        <v>5546</v>
      </c>
      <c r="G32" s="2">
        <f t="shared" si="3"/>
        <v>45855</v>
      </c>
      <c r="H32" s="2">
        <f>DATE(2025,7,1)</f>
        <v>45839</v>
      </c>
    </row>
    <row r="33" spans="1:8" ht="23.25" x14ac:dyDescent="0.35">
      <c r="A33" s="1" t="s">
        <v>58</v>
      </c>
      <c r="B33" s="1" t="s">
        <v>59</v>
      </c>
      <c r="C33" s="1" t="s">
        <v>8</v>
      </c>
      <c r="D33" s="1">
        <v>40</v>
      </c>
      <c r="E33" s="9">
        <v>383.5</v>
      </c>
      <c r="F33" s="9">
        <v>15340</v>
      </c>
      <c r="G33" s="2">
        <f t="shared" si="3"/>
        <v>45855</v>
      </c>
      <c r="H33" s="2">
        <f>DATE(2025,7,1)</f>
        <v>45839</v>
      </c>
    </row>
    <row r="34" spans="1:8" ht="23.25" x14ac:dyDescent="0.35">
      <c r="A34" s="1" t="s">
        <v>85</v>
      </c>
      <c r="B34" s="1" t="s">
        <v>86</v>
      </c>
      <c r="C34" s="1" t="s">
        <v>8</v>
      </c>
      <c r="D34" s="1">
        <v>20</v>
      </c>
      <c r="E34" s="9">
        <v>359.9</v>
      </c>
      <c r="F34" s="9">
        <v>7198</v>
      </c>
      <c r="G34" s="2">
        <f t="shared" si="3"/>
        <v>45855</v>
      </c>
      <c r="H34" s="2">
        <f t="shared" ref="H34:H44" si="4">DATE(2025,7,1)</f>
        <v>45839</v>
      </c>
    </row>
    <row r="35" spans="1:8" ht="23.25" x14ac:dyDescent="0.35">
      <c r="A35" s="1" t="s">
        <v>87</v>
      </c>
      <c r="B35" s="1" t="s">
        <v>88</v>
      </c>
      <c r="C35" s="1" t="s">
        <v>54</v>
      </c>
      <c r="D35" s="1">
        <v>10</v>
      </c>
      <c r="E35" s="9">
        <v>466.1</v>
      </c>
      <c r="F35" s="9">
        <v>4661</v>
      </c>
      <c r="G35" s="2">
        <f t="shared" si="3"/>
        <v>45855</v>
      </c>
      <c r="H35" s="2">
        <f t="shared" si="4"/>
        <v>45839</v>
      </c>
    </row>
    <row r="36" spans="1:8" ht="23.25" x14ac:dyDescent="0.35">
      <c r="A36" s="1" t="s">
        <v>89</v>
      </c>
      <c r="B36" s="1" t="s">
        <v>90</v>
      </c>
      <c r="C36" s="1" t="s">
        <v>95</v>
      </c>
      <c r="D36" s="1">
        <v>10</v>
      </c>
      <c r="E36" s="9">
        <v>678.5</v>
      </c>
      <c r="F36" s="9">
        <v>6785</v>
      </c>
      <c r="G36" s="2">
        <f t="shared" si="3"/>
        <v>45855</v>
      </c>
      <c r="H36" s="2">
        <f t="shared" si="4"/>
        <v>45839</v>
      </c>
    </row>
    <row r="37" spans="1:8" ht="23.25" x14ac:dyDescent="0.35">
      <c r="A37" s="1" t="s">
        <v>60</v>
      </c>
      <c r="B37" s="1" t="s">
        <v>61</v>
      </c>
      <c r="C37" s="1" t="s">
        <v>95</v>
      </c>
      <c r="D37" s="1">
        <v>5</v>
      </c>
      <c r="E37" s="9">
        <v>147.5</v>
      </c>
      <c r="F37" s="9">
        <v>737.5</v>
      </c>
      <c r="G37" s="2">
        <f t="shared" si="3"/>
        <v>45855</v>
      </c>
      <c r="H37" s="2">
        <f t="shared" si="4"/>
        <v>45839</v>
      </c>
    </row>
    <row r="38" spans="1:8" ht="23.25" x14ac:dyDescent="0.35">
      <c r="A38" s="1" t="s">
        <v>62</v>
      </c>
      <c r="B38" s="1" t="s">
        <v>63</v>
      </c>
      <c r="C38" s="1" t="s">
        <v>95</v>
      </c>
      <c r="D38" s="1">
        <v>20</v>
      </c>
      <c r="E38" s="9">
        <v>348.1</v>
      </c>
      <c r="F38" s="9">
        <v>6962</v>
      </c>
      <c r="G38" s="2">
        <f t="shared" si="3"/>
        <v>45855</v>
      </c>
      <c r="H38" s="2">
        <f t="shared" si="4"/>
        <v>45839</v>
      </c>
    </row>
    <row r="39" spans="1:8" ht="23.25" x14ac:dyDescent="0.35">
      <c r="A39" s="1" t="s">
        <v>64</v>
      </c>
      <c r="B39" s="1" t="s">
        <v>65</v>
      </c>
      <c r="C39" s="1" t="s">
        <v>66</v>
      </c>
      <c r="D39" s="1">
        <v>30</v>
      </c>
      <c r="E39" s="9">
        <v>413</v>
      </c>
      <c r="F39" s="9">
        <v>12390</v>
      </c>
      <c r="G39" s="2">
        <f t="shared" si="3"/>
        <v>45855</v>
      </c>
      <c r="H39" s="2">
        <f t="shared" si="4"/>
        <v>45839</v>
      </c>
    </row>
    <row r="40" spans="1:8" ht="23.25" x14ac:dyDescent="0.35">
      <c r="A40" s="1" t="s">
        <v>67</v>
      </c>
      <c r="B40" s="1" t="s">
        <v>68</v>
      </c>
      <c r="C40" s="1" t="s">
        <v>66</v>
      </c>
      <c r="D40" s="1">
        <v>20</v>
      </c>
      <c r="E40" s="9">
        <v>377.6</v>
      </c>
      <c r="F40" s="9">
        <v>7552</v>
      </c>
      <c r="G40" s="2">
        <f t="shared" si="3"/>
        <v>45855</v>
      </c>
      <c r="H40" s="2">
        <f t="shared" si="4"/>
        <v>45839</v>
      </c>
    </row>
    <row r="41" spans="1:8" ht="23.25" x14ac:dyDescent="0.35">
      <c r="A41" s="1" t="s">
        <v>91</v>
      </c>
      <c r="B41" s="1" t="s">
        <v>92</v>
      </c>
      <c r="C41" s="1" t="s">
        <v>8</v>
      </c>
      <c r="D41" s="1">
        <v>10</v>
      </c>
      <c r="E41" s="9">
        <v>501.5</v>
      </c>
      <c r="F41" s="9">
        <v>5015</v>
      </c>
      <c r="G41" s="2">
        <f t="shared" si="3"/>
        <v>45855</v>
      </c>
      <c r="H41" s="2">
        <f t="shared" si="4"/>
        <v>45839</v>
      </c>
    </row>
    <row r="42" spans="1:8" ht="23.25" x14ac:dyDescent="0.35">
      <c r="A42" s="1" t="s">
        <v>93</v>
      </c>
      <c r="B42" s="1" t="s">
        <v>94</v>
      </c>
      <c r="C42" s="1" t="s">
        <v>8</v>
      </c>
      <c r="D42" s="1">
        <v>30</v>
      </c>
      <c r="E42" s="9">
        <v>310</v>
      </c>
      <c r="F42" s="9">
        <v>9300</v>
      </c>
      <c r="G42" s="2">
        <f t="shared" si="3"/>
        <v>45855</v>
      </c>
      <c r="H42" s="2">
        <f t="shared" si="4"/>
        <v>45839</v>
      </c>
    </row>
    <row r="43" spans="1:8" ht="23.25" x14ac:dyDescent="0.35">
      <c r="A43" s="1" t="s">
        <v>6</v>
      </c>
      <c r="B43" s="1" t="s">
        <v>7</v>
      </c>
      <c r="C43" s="1" t="s">
        <v>53</v>
      </c>
      <c r="D43" s="1">
        <v>8</v>
      </c>
      <c r="E43" s="9">
        <v>310.33999999999997</v>
      </c>
      <c r="F43" s="9">
        <v>2482.7199999999998</v>
      </c>
      <c r="G43" s="2">
        <f>DATE(2025,8,19)</f>
        <v>45888</v>
      </c>
      <c r="H43" s="2">
        <f t="shared" si="4"/>
        <v>45839</v>
      </c>
    </row>
    <row r="44" spans="1:8" ht="23.25" x14ac:dyDescent="0.35">
      <c r="A44" s="1" t="s">
        <v>9</v>
      </c>
      <c r="B44" s="1" t="s">
        <v>10</v>
      </c>
      <c r="C44" s="1" t="s">
        <v>54</v>
      </c>
      <c r="D44" s="1">
        <v>12</v>
      </c>
      <c r="E44" s="9">
        <v>515.66</v>
      </c>
      <c r="F44" s="9">
        <v>6187.92</v>
      </c>
      <c r="G44" s="2">
        <f>DATE(2025,8,19)</f>
        <v>45888</v>
      </c>
      <c r="H44" s="2">
        <f t="shared" si="4"/>
        <v>45839</v>
      </c>
    </row>
    <row r="45" spans="1:8" ht="23.25" x14ac:dyDescent="0.35">
      <c r="A45" s="1"/>
      <c r="B45" s="1"/>
      <c r="C45" s="1"/>
      <c r="D45" s="1"/>
      <c r="E45" s="1"/>
      <c r="F45" s="1"/>
      <c r="G45" s="2"/>
    </row>
    <row r="46" spans="1:8" ht="23.25" x14ac:dyDescent="0.35">
      <c r="A46" s="1"/>
      <c r="B46" s="1"/>
      <c r="C46" s="1"/>
      <c r="D46" s="1"/>
      <c r="E46" s="1"/>
      <c r="F46" s="1"/>
      <c r="G46" s="1"/>
    </row>
    <row r="47" spans="1:8" ht="23.25" x14ac:dyDescent="0.35">
      <c r="A47" s="1"/>
      <c r="B47" s="1"/>
      <c r="C47" s="1"/>
      <c r="D47" s="1"/>
      <c r="E47" s="1"/>
      <c r="F47" s="1"/>
      <c r="G47" s="1"/>
    </row>
    <row r="48" spans="1:8" ht="23.25" x14ac:dyDescent="0.35">
      <c r="A48" s="1"/>
      <c r="B48" s="3"/>
      <c r="C48" s="1"/>
      <c r="D48" s="1"/>
      <c r="E48" s="3"/>
      <c r="F48" s="4"/>
      <c r="G48" s="3"/>
    </row>
    <row r="49" spans="1:7" ht="23.25" x14ac:dyDescent="0.35">
      <c r="A49" s="1"/>
      <c r="B49" s="5" t="s">
        <v>69</v>
      </c>
      <c r="C49" s="1"/>
      <c r="D49" s="1"/>
      <c r="E49" s="8" t="s">
        <v>72</v>
      </c>
      <c r="F49" s="8"/>
      <c r="G49" s="5"/>
    </row>
    <row r="50" spans="1:7" ht="23.25" x14ac:dyDescent="0.35">
      <c r="A50" s="1"/>
      <c r="B50" s="6" t="s">
        <v>70</v>
      </c>
      <c r="C50" s="1"/>
      <c r="D50" s="1"/>
      <c r="E50" s="10" t="s">
        <v>71</v>
      </c>
      <c r="F50" s="10"/>
      <c r="G50" s="6"/>
    </row>
  </sheetData>
  <mergeCells count="1">
    <mergeCell ref="E50:F50"/>
  </mergeCells>
  <pageMargins left="0.27" right="1.34" top="0.75" bottom="0.36" header="0.17" footer="0.3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Transacciones de inventario - C</vt:lpstr>
      <vt:lpstr>'Transacciones de inventario - 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Ruddy Solano</dc:creator>
  <cp:lastModifiedBy>Ruddy Solano</cp:lastModifiedBy>
  <cp:lastPrinted>2025-10-17T13:27:26Z</cp:lastPrinted>
  <dcterms:created xsi:type="dcterms:W3CDTF">2025-09-16T18:08:08Z</dcterms:created>
  <dcterms:modified xsi:type="dcterms:W3CDTF">2025-10-17T13:42:32Z</dcterms:modified>
</cp:coreProperties>
</file>