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arias\OneDrive - cnss.gob.do\Documents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Hoja1!$A$7:$AG$65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1" l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P64" i="1"/>
  <c r="Q64" i="1"/>
  <c r="R64" i="1"/>
  <c r="S64" i="1"/>
  <c r="T64" i="1"/>
  <c r="U64" i="1"/>
  <c r="V6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9" i="1"/>
  <c r="K30" i="1"/>
  <c r="K32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9" i="1"/>
  <c r="K10" i="1"/>
  <c r="K11" i="1"/>
  <c r="K12" i="1"/>
  <c r="K13" i="1"/>
  <c r="K14" i="1"/>
  <c r="K8" i="1"/>
  <c r="K64" i="1" l="1"/>
  <c r="G64" i="1"/>
  <c r="I61" i="1"/>
  <c r="J61" i="1"/>
  <c r="L61" i="1"/>
  <c r="M61" i="1"/>
  <c r="I62" i="1"/>
  <c r="J62" i="1"/>
  <c r="L62" i="1"/>
  <c r="M62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3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Y62" i="1" l="1"/>
  <c r="O62" i="1"/>
  <c r="Y61" i="1"/>
  <c r="O61" i="1"/>
  <c r="H61" i="1"/>
  <c r="H62" i="1"/>
  <c r="X61" i="1"/>
  <c r="Z61" i="1" s="1"/>
  <c r="X62" i="1"/>
  <c r="Z62" i="1" s="1"/>
  <c r="J21" i="1" l="1"/>
  <c r="M21" i="1"/>
  <c r="Y21" i="1" l="1"/>
  <c r="X21" i="1"/>
  <c r="Z21" i="1" s="1"/>
  <c r="H21" i="1"/>
  <c r="O21" i="1"/>
  <c r="W8" i="1" l="1"/>
  <c r="W64" i="1" s="1"/>
  <c r="J43" i="1" l="1"/>
  <c r="M43" i="1"/>
  <c r="X43" i="1" l="1"/>
  <c r="Z43" i="1" s="1"/>
  <c r="Y43" i="1"/>
  <c r="H43" i="1"/>
  <c r="O43" i="1"/>
  <c r="J63" i="1" l="1"/>
  <c r="M63" i="1"/>
  <c r="O63" i="1" l="1"/>
  <c r="Y63" i="1"/>
  <c r="X63" i="1"/>
  <c r="H63" i="1"/>
  <c r="Z63" i="1" l="1"/>
  <c r="I8" i="1"/>
  <c r="I64" i="1" s="1"/>
  <c r="J8" i="1"/>
  <c r="L8" i="1"/>
  <c r="L64" i="1" s="1"/>
  <c r="M8" i="1"/>
  <c r="J9" i="1"/>
  <c r="M9" i="1"/>
  <c r="J10" i="1"/>
  <c r="M10" i="1"/>
  <c r="J11" i="1"/>
  <c r="M11" i="1"/>
  <c r="J12" i="1"/>
  <c r="M12" i="1"/>
  <c r="J13" i="1"/>
  <c r="M13" i="1"/>
  <c r="J14" i="1"/>
  <c r="M14" i="1"/>
  <c r="J15" i="1"/>
  <c r="M15" i="1"/>
  <c r="J16" i="1"/>
  <c r="M16" i="1"/>
  <c r="J17" i="1"/>
  <c r="M17" i="1"/>
  <c r="J18" i="1"/>
  <c r="M18" i="1"/>
  <c r="J19" i="1"/>
  <c r="M19" i="1"/>
  <c r="J20" i="1"/>
  <c r="M20" i="1"/>
  <c r="J22" i="1"/>
  <c r="M22" i="1"/>
  <c r="J23" i="1"/>
  <c r="M23" i="1"/>
  <c r="J24" i="1"/>
  <c r="M24" i="1"/>
  <c r="J25" i="1"/>
  <c r="M25" i="1"/>
  <c r="J26" i="1"/>
  <c r="M26" i="1"/>
  <c r="J27" i="1"/>
  <c r="M27" i="1"/>
  <c r="J28" i="1"/>
  <c r="M28" i="1"/>
  <c r="J29" i="1"/>
  <c r="M29" i="1"/>
  <c r="J30" i="1"/>
  <c r="M30" i="1"/>
  <c r="J31" i="1"/>
  <c r="M31" i="1"/>
  <c r="J32" i="1"/>
  <c r="M32" i="1"/>
  <c r="J33" i="1"/>
  <c r="M33" i="1"/>
  <c r="J34" i="1"/>
  <c r="M34" i="1"/>
  <c r="J35" i="1"/>
  <c r="M35" i="1"/>
  <c r="J36" i="1"/>
  <c r="M36" i="1"/>
  <c r="J37" i="1"/>
  <c r="M37" i="1"/>
  <c r="J38" i="1"/>
  <c r="M38" i="1"/>
  <c r="J39" i="1"/>
  <c r="M39" i="1"/>
  <c r="J40" i="1"/>
  <c r="M40" i="1"/>
  <c r="J41" i="1"/>
  <c r="M41" i="1"/>
  <c r="J42" i="1"/>
  <c r="M42" i="1"/>
  <c r="J44" i="1"/>
  <c r="M44" i="1"/>
  <c r="J45" i="1"/>
  <c r="M45" i="1"/>
  <c r="J46" i="1"/>
  <c r="M46" i="1"/>
  <c r="J47" i="1"/>
  <c r="M47" i="1"/>
  <c r="J48" i="1"/>
  <c r="M48" i="1"/>
  <c r="J49" i="1"/>
  <c r="M49" i="1"/>
  <c r="J50" i="1"/>
  <c r="M50" i="1"/>
  <c r="J51" i="1"/>
  <c r="M51" i="1"/>
  <c r="J52" i="1"/>
  <c r="M52" i="1"/>
  <c r="J53" i="1"/>
  <c r="M53" i="1"/>
  <c r="J54" i="1"/>
  <c r="M54" i="1"/>
  <c r="J55" i="1"/>
  <c r="M55" i="1"/>
  <c r="J56" i="1"/>
  <c r="M56" i="1"/>
  <c r="J57" i="1"/>
  <c r="M57" i="1"/>
  <c r="J58" i="1"/>
  <c r="M58" i="1"/>
  <c r="J59" i="1"/>
  <c r="M59" i="1"/>
  <c r="J60" i="1"/>
  <c r="M60" i="1"/>
  <c r="M64" i="1" l="1"/>
  <c r="J64" i="1"/>
  <c r="O47" i="1"/>
  <c r="Y41" i="1"/>
  <c r="Y42" i="1"/>
  <c r="O42" i="1"/>
  <c r="Y40" i="1"/>
  <c r="H58" i="1"/>
  <c r="H18" i="1"/>
  <c r="O41" i="1"/>
  <c r="O35" i="1"/>
  <c r="H35" i="1"/>
  <c r="O18" i="1"/>
  <c r="O14" i="1"/>
  <c r="H30" i="1"/>
  <c r="H46" i="1"/>
  <c r="H41" i="1"/>
  <c r="H34" i="1"/>
  <c r="H55" i="1"/>
  <c r="H54" i="1"/>
  <c r="H60" i="1"/>
  <c r="O11" i="1"/>
  <c r="H26" i="1"/>
  <c r="O48" i="1"/>
  <c r="O54" i="1"/>
  <c r="O40" i="1"/>
  <c r="O17" i="1"/>
  <c r="O45" i="1"/>
  <c r="O33" i="1"/>
  <c r="O8" i="1"/>
  <c r="O59" i="1"/>
  <c r="H47" i="1"/>
  <c r="O20" i="1"/>
  <c r="O16" i="1"/>
  <c r="H51" i="1"/>
  <c r="O26" i="1"/>
  <c r="H49" i="1"/>
  <c r="H39" i="1"/>
  <c r="H9" i="1"/>
  <c r="O38" i="1"/>
  <c r="H17" i="1"/>
  <c r="H44" i="1"/>
  <c r="O19" i="1"/>
  <c r="O15" i="1"/>
  <c r="H12" i="1"/>
  <c r="H22" i="1"/>
  <c r="H48" i="1"/>
  <c r="H25" i="1"/>
  <c r="O10" i="1"/>
  <c r="H8" i="1"/>
  <c r="O58" i="1"/>
  <c r="O53" i="1"/>
  <c r="H36" i="1"/>
  <c r="H29" i="1"/>
  <c r="O57" i="1"/>
  <c r="O51" i="1"/>
  <c r="O46" i="1"/>
  <c r="H23" i="1"/>
  <c r="H13" i="1"/>
  <c r="H11" i="1"/>
  <c r="O60" i="1"/>
  <c r="H33" i="1"/>
  <c r="H31" i="1"/>
  <c r="H28" i="1"/>
  <c r="H20" i="1"/>
  <c r="O12" i="1"/>
  <c r="H37" i="1"/>
  <c r="O28" i="1"/>
  <c r="H15" i="1"/>
  <c r="O9" i="1"/>
  <c r="O25" i="1"/>
  <c r="H14" i="1"/>
  <c r="O56" i="1"/>
  <c r="O34" i="1"/>
  <c r="O30" i="1"/>
  <c r="O50" i="1"/>
  <c r="H42" i="1"/>
  <c r="H40" i="1"/>
  <c r="H24" i="1"/>
  <c r="O22" i="1"/>
  <c r="O49" i="1"/>
  <c r="H27" i="1"/>
  <c r="H16" i="1"/>
  <c r="O52" i="1"/>
  <c r="O36" i="1"/>
  <c r="O32" i="1"/>
  <c r="O24" i="1"/>
  <c r="O23" i="1"/>
  <c r="H19" i="1"/>
  <c r="O13" i="1"/>
  <c r="H10" i="1"/>
  <c r="H32" i="1"/>
  <c r="O31" i="1"/>
  <c r="H52" i="1"/>
  <c r="H59" i="1"/>
  <c r="H56" i="1"/>
  <c r="H45" i="1"/>
  <c r="O39" i="1"/>
  <c r="H38" i="1"/>
  <c r="O29" i="1"/>
  <c r="O27" i="1"/>
  <c r="H57" i="1"/>
  <c r="O55" i="1"/>
  <c r="H50" i="1"/>
  <c r="O44" i="1"/>
  <c r="O37" i="1"/>
  <c r="H53" i="1"/>
  <c r="H64" i="1" l="1"/>
  <c r="O64" i="1"/>
  <c r="Y59" i="1"/>
  <c r="X59" i="1"/>
  <c r="Z59" i="1" s="1"/>
  <c r="Y55" i="1" l="1"/>
  <c r="X55" i="1"/>
  <c r="Z55" i="1" l="1"/>
  <c r="Y60" i="1" l="1"/>
  <c r="X60" i="1" l="1"/>
  <c r="Z60" i="1" s="1"/>
  <c r="Y57" i="1" l="1"/>
  <c r="X57" i="1"/>
  <c r="Z57" i="1" s="1"/>
  <c r="Y58" i="1"/>
  <c r="X58" i="1"/>
  <c r="Z58" i="1" s="1"/>
  <c r="X33" i="1" l="1"/>
  <c r="Z33" i="1" s="1"/>
  <c r="X15" i="1"/>
  <c r="Z15" i="1" s="1"/>
  <c r="X16" i="1"/>
  <c r="Z16" i="1" s="1"/>
  <c r="X40" i="1"/>
  <c r="Z40" i="1" s="1"/>
  <c r="X30" i="1"/>
  <c r="Z30" i="1" s="1"/>
  <c r="X13" i="1"/>
  <c r="X29" i="1"/>
  <c r="Z29" i="1" s="1"/>
  <c r="X12" i="1"/>
  <c r="X50" i="1"/>
  <c r="X22" i="1"/>
  <c r="Z22" i="1" s="1"/>
  <c r="X49" i="1"/>
  <c r="Z49" i="1" s="1"/>
  <c r="X53" i="1"/>
  <c r="X24" i="1"/>
  <c r="Z24" i="1" s="1"/>
  <c r="X41" i="1"/>
  <c r="Z41" i="1" s="1"/>
  <c r="Y16" i="1"/>
  <c r="X11" i="1"/>
  <c r="X47" i="1"/>
  <c r="Z47" i="1" s="1"/>
  <c r="X27" i="1"/>
  <c r="Z27" i="1" s="1"/>
  <c r="X38" i="1"/>
  <c r="Z38" i="1" s="1"/>
  <c r="X19" i="1"/>
  <c r="Z19" i="1" s="1"/>
  <c r="X44" i="1"/>
  <c r="Z44" i="1" s="1"/>
  <c r="X9" i="1"/>
  <c r="Z9" i="1" s="1"/>
  <c r="X25" i="1"/>
  <c r="Z25" i="1" s="1"/>
  <c r="X35" i="1"/>
  <c r="Z35" i="1" s="1"/>
  <c r="X51" i="1"/>
  <c r="Z51" i="1" s="1"/>
  <c r="X31" i="1"/>
  <c r="Z31" i="1" s="1"/>
  <c r="X23" i="1"/>
  <c r="Z23" i="1" s="1"/>
  <c r="Y26" i="1"/>
  <c r="Y18" i="1"/>
  <c r="Y10" i="1"/>
  <c r="Y24" i="1"/>
  <c r="X56" i="1"/>
  <c r="Z56" i="1" s="1"/>
  <c r="X45" i="1"/>
  <c r="Z45" i="1" s="1"/>
  <c r="X36" i="1"/>
  <c r="Z36" i="1" s="1"/>
  <c r="Y52" i="1"/>
  <c r="Y14" i="1"/>
  <c r="Y9" i="1"/>
  <c r="Y53" i="1"/>
  <c r="Y46" i="1"/>
  <c r="Y37" i="1"/>
  <c r="X48" i="1"/>
  <c r="X39" i="1"/>
  <c r="Z39" i="1" s="1"/>
  <c r="X28" i="1"/>
  <c r="X20" i="1"/>
  <c r="Z20" i="1" s="1"/>
  <c r="Y54" i="1"/>
  <c r="Y34" i="1"/>
  <c r="Y17" i="1"/>
  <c r="Y8" i="1"/>
  <c r="X46" i="1"/>
  <c r="Z46" i="1" s="1"/>
  <c r="X37" i="1"/>
  <c r="Z37" i="1" s="1"/>
  <c r="X26" i="1"/>
  <c r="Z26" i="1" s="1"/>
  <c r="X18" i="1"/>
  <c r="Z18" i="1" s="1"/>
  <c r="X10" i="1"/>
  <c r="Z10" i="1" s="1"/>
  <c r="Y33" i="1"/>
  <c r="Y15" i="1"/>
  <c r="Y32" i="1"/>
  <c r="X54" i="1"/>
  <c r="X42" i="1"/>
  <c r="Z42" i="1" s="1"/>
  <c r="X34" i="1"/>
  <c r="Z34" i="1" s="1"/>
  <c r="X17" i="1"/>
  <c r="Z17" i="1" s="1"/>
  <c r="X8" i="1"/>
  <c r="Z8" i="1" s="1"/>
  <c r="Y56" i="1"/>
  <c r="Y45" i="1"/>
  <c r="Y36" i="1"/>
  <c r="Y51" i="1"/>
  <c r="Y31" i="1"/>
  <c r="Y23" i="1"/>
  <c r="X52" i="1"/>
  <c r="Z52" i="1" s="1"/>
  <c r="X32" i="1"/>
  <c r="Z32" i="1" s="1"/>
  <c r="X14" i="1"/>
  <c r="Y11" i="1"/>
  <c r="Y50" i="1"/>
  <c r="Y30" i="1"/>
  <c r="Y49" i="1"/>
  <c r="Y29" i="1"/>
  <c r="Y22" i="1"/>
  <c r="Y13" i="1"/>
  <c r="Y28" i="1"/>
  <c r="Y39" i="1"/>
  <c r="Y12" i="1"/>
  <c r="Y47" i="1"/>
  <c r="Y38" i="1"/>
  <c r="Y27" i="1"/>
  <c r="Y19" i="1"/>
  <c r="Y48" i="1"/>
  <c r="Y20" i="1"/>
  <c r="Y44" i="1"/>
  <c r="Y35" i="1"/>
  <c r="Y25" i="1"/>
  <c r="Y64" i="1" l="1"/>
  <c r="X64" i="1"/>
  <c r="Z54" i="1"/>
  <c r="Z53" i="1" l="1"/>
  <c r="Z13" i="1" l="1"/>
  <c r="Z50" i="1"/>
  <c r="Z12" i="1"/>
  <c r="Z14" i="1" l="1"/>
  <c r="Z48" i="1"/>
  <c r="Z11" i="1" l="1"/>
  <c r="Z28" i="1"/>
  <c r="Z64" i="1" l="1"/>
</calcChain>
</file>

<file path=xl/sharedStrings.xml><?xml version="1.0" encoding="utf-8"?>
<sst xmlns="http://schemas.openxmlformats.org/spreadsheetml/2006/main" count="330" uniqueCount="163">
  <si>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</si>
  <si>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</si>
  <si>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</si>
  <si>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</si>
  <si>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</si>
  <si>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</si>
  <si>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</si>
  <si>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</si>
  <si>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</si>
  <si>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</si>
  <si>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</si>
  <si>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</si>
  <si>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</si>
  <si>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</si>
  <si>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</si>
  <si>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</si>
  <si>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</si>
  <si>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</si>
  <si>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</si>
  <si>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</si>
  <si>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</si>
  <si>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</si>
  <si>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</si>
  <si>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RELACIONADOR PUBLICO</t>
  </si>
  <si>
    <t>TÉCNICO ADMINISTRATIVO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</si>
  <si>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</si>
  <si>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</si>
  <si>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</si>
  <si>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</si>
  <si>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</si>
  <si>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</si>
  <si>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</si>
  <si>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</si>
  <si>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</si>
  <si>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</si>
  <si>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</si>
  <si>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</si>
  <si>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</si>
  <si>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</si>
  <si>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</si>
  <si>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</si>
  <si>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</si>
  <si>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</si>
  <si>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</si>
  <si>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</si>
  <si>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</si>
  <si>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</si>
  <si>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</si>
  <si>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</si>
  <si>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</si>
  <si>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</si>
  <si>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</si>
  <si>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</si>
  <si>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</si>
  <si>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</si>
  <si>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</si>
  <si>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</si>
  <si>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>OFICINA ADMINISTRATIVA DEL CNSS</t>
  </si>
  <si>
    <t xml:space="preserve">CARLA P. SANTANA BAEZ </t>
  </si>
  <si>
    <t xml:space="preserve">PEDRO ALCANTARA POLANCO </t>
  </si>
  <si>
    <t xml:space="preserve">LAURA M. MORA FERNÁNDEZ </t>
  </si>
  <si>
    <t xml:space="preserve">PERLA B. LARA PÉREZ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</si>
  <si>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</si>
  <si>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</si>
  <si>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</si>
  <si>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</si>
  <si>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</si>
  <si>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</si>
  <si>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</si>
  <si>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</si>
  <si>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</si>
  <si>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</si>
  <si>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</si>
  <si>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</si>
  <si>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>NORMA G. VIDAL</t>
  </si>
  <si>
    <t xml:space="preserve">YESSI LENNY OROZCO </t>
  </si>
  <si>
    <t>ENC. DEPARTAMENTO DE  CALIDAD MEDICA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</si>
  <si>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</si>
  <si>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</si>
  <si>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</si>
  <si>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</si>
  <si>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</si>
  <si>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</si>
  <si>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</si>
  <si>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</si>
  <si>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</si>
  <si>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</si>
  <si>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</si>
  <si>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</si>
  <si>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</si>
  <si>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</si>
  <si>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</si>
  <si>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</si>
  <si>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PARALEGAL </t>
  </si>
  <si>
    <t xml:space="preserve">TEMPÓRAL </t>
  </si>
  <si>
    <t xml:space="preserve">ANALISTA DE PROYECTOS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</si>
  <si>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</si>
  <si>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</si>
  <si>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</si>
  <si>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</si>
  <si>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</si>
  <si>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</si>
  <si>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</si>
  <si>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</si>
  <si>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</si>
  <si>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</si>
  <si>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</si>
  <si>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</si>
  <si>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</si>
  <si>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</si>
  <si>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</si>
  <si>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</si>
  <si>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FRANKLIN DE LA CRUZ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</si>
  <si>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</si>
  <si>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</si>
  <si>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</si>
  <si>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</si>
  <si>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</si>
  <si>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</si>
  <si>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</si>
  <si>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</si>
  <si>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</si>
  <si>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</si>
  <si>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</si>
  <si>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</si>
  <si>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</si>
  <si>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EDILIO AUGUSTO ALMONTE CRUZ</t>
  </si>
  <si>
    <t>ENC. DPTO. DE OPERACIONES TIC</t>
  </si>
  <si>
    <t>Impuestos Sobre la Renta</t>
  </si>
  <si>
    <t xml:space="preserve">CESAR D. RUIZ GARCIA </t>
  </si>
  <si>
    <t>MARIBEL KRUSPKAYA JUSTO SUAREZ</t>
  </si>
  <si>
    <t>Total</t>
  </si>
  <si>
    <t>VICTOR JOSE FERRERAS</t>
  </si>
  <si>
    <t>Saldo a favor</t>
  </si>
  <si>
    <t>ISANEL MOREL</t>
  </si>
  <si>
    <t xml:space="preserve">JULISSA NAIROBI MEDINA DE LA CRUZ </t>
  </si>
  <si>
    <t>TECNICO DE PRESUPUESTO</t>
  </si>
  <si>
    <t xml:space="preserve">  </t>
  </si>
  <si>
    <t xml:space="preserve">AUDITOR LEGAL I </t>
  </si>
  <si>
    <t>YLSA AMABELIS GALVA SANCHEZ</t>
  </si>
  <si>
    <t>ROSA ALBA MONTERO MONTERO</t>
  </si>
  <si>
    <t>BELISSA ANT. PEÑA DE LA CRUZ</t>
  </si>
  <si>
    <t>NELSON RAMIREZ CAPELLAN</t>
  </si>
  <si>
    <t xml:space="preserve">LORENA LINOSCA LORENZO GARCIA </t>
  </si>
  <si>
    <t>MERIAN ELIZABET FELIZ REYES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</si>
  <si>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</si>
  <si>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</si>
  <si>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</si>
  <si>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</si>
  <si>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</si>
  <si>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</si>
  <si>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</si>
  <si>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ENC. DEPARTAMENTO DESARROLLO INSTITUICIONAL Y CALIDAD EN LA GESTION</t>
  </si>
  <si>
    <t>CONSEJO NACIONAL DE SEGURIDAD SOCIAL
NOMINA DE SUELDOS PERSONAL TEMPORAL OCTUBRE 2025</t>
  </si>
  <si>
    <t>RICARDO ANTONIO PEREYRA PEREZ</t>
  </si>
  <si>
    <t>DIVISION DE SERV. GENERALES</t>
  </si>
  <si>
    <t>ENCARGADO</t>
  </si>
  <si>
    <t>ANALISTA DE EVALUACION DEL GRADO DE DISCAPACIDAD</t>
  </si>
  <si>
    <t>DIRECTORA DE PLANIFICACION Y DESARROLLO</t>
  </si>
  <si>
    <t>ENCARGADO DPTO. CONTABILIDAD</t>
  </si>
  <si>
    <t>GINETT MADELINE MONTERO MATEO</t>
  </si>
  <si>
    <t>PAOLA LOPEZ SOTO</t>
  </si>
  <si>
    <t>ANALISTA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</si>
</sst>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Gill Sans MT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2" fillId="0" borderId="0" xfId="0" applyFont="1" applyFill="1" applyBorder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6" fontId="0" fillId="0" borderId="0" xfId="1" applyNumberFormat="1" applyFont="1" applyFill="1"/>
    <xf numFmtId="0" fontId="7" fillId="2" borderId="0" xfId="0" applyFont="1" applyFill="1"/>
    <xf numFmtId="43" fontId="0" fillId="2" borderId="0" xfId="1" applyFont="1" applyFill="1" applyBorder="1"/>
    <xf numFmtId="0" fontId="0" fillId="0" borderId="0" xfId="0" applyBorder="1"/>
    <xf numFmtId="167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/>
    <xf numFmtId="0" fontId="6" fillId="2" borderId="0" xfId="0" applyFont="1" applyFill="1"/>
    <xf numFmtId="43" fontId="0" fillId="3" borderId="0" xfId="1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6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43" fontId="11" fillId="2" borderId="2" xfId="1" applyFont="1" applyFill="1" applyBorder="1" applyAlignment="1">
      <alignment vertical="center" wrapText="1"/>
    </xf>
    <xf numFmtId="166" fontId="14" fillId="2" borderId="0" xfId="0" applyNumberFormat="1" applyFont="1" applyFill="1" applyBorder="1" applyAlignment="1">
      <alignment vertical="center" wrapText="1"/>
    </xf>
    <xf numFmtId="0" fontId="0" fillId="2" borderId="2" xfId="0" applyFill="1" applyBorder="1"/>
    <xf numFmtId="166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6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0" fontId="9" fillId="5" borderId="15" xfId="0" applyNumberFormat="1" applyFont="1" applyFill="1" applyBorder="1" applyAlignment="1">
      <alignment horizontal="center" vertical="center" wrapText="1" readingOrder="1"/>
    </xf>
    <xf numFmtId="166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43" fontId="11" fillId="2" borderId="23" xfId="1" applyFont="1" applyFill="1" applyBorder="1" applyAlignment="1">
      <alignment vertical="center" wrapText="1"/>
    </xf>
    <xf numFmtId="0" fontId="8" fillId="5" borderId="25" xfId="0" applyNumberFormat="1" applyFont="1" applyFill="1" applyBorder="1" applyAlignment="1">
      <alignment horizontal="center" vertical="center" wrapText="1" readingOrder="1"/>
    </xf>
    <xf numFmtId="0" fontId="8" fillId="4" borderId="26" xfId="0" applyNumberFormat="1" applyFont="1" applyFill="1" applyBorder="1" applyAlignment="1">
      <alignment horizontal="center" wrapText="1"/>
    </xf>
    <xf numFmtId="0" fontId="8" fillId="4" borderId="26" xfId="0" applyNumberFormat="1" applyFont="1" applyFill="1" applyBorder="1" applyAlignment="1">
      <alignment horizontal="right" wrapText="1"/>
    </xf>
    <xf numFmtId="0" fontId="8" fillId="4" borderId="26" xfId="0" applyNumberFormat="1" applyFont="1" applyFill="1" applyBorder="1" applyAlignment="1">
      <alignment wrapText="1"/>
    </xf>
    <xf numFmtId="166" fontId="8" fillId="4" borderId="26" xfId="1" applyNumberFormat="1" applyFont="1" applyFill="1" applyBorder="1" applyAlignment="1">
      <alignment vertical="center" wrapText="1" readingOrder="1"/>
    </xf>
    <xf numFmtId="0" fontId="8" fillId="4" borderId="27" xfId="0" applyNumberFormat="1" applyFont="1" applyFill="1" applyBorder="1" applyAlignment="1">
      <alignment vertical="center" wrapText="1" readingOrder="1"/>
    </xf>
    <xf numFmtId="0" fontId="9" fillId="4" borderId="16" xfId="0" applyNumberFormat="1" applyFont="1" applyFill="1" applyBorder="1" applyAlignment="1">
      <alignment vertical="center" wrapText="1" readingOrder="1"/>
    </xf>
    <xf numFmtId="0" fontId="9" fillId="4" borderId="27" xfId="0" applyNumberFormat="1" applyFont="1" applyFill="1" applyBorder="1" applyAlignment="1">
      <alignment vertical="center" wrapText="1" readingOrder="1"/>
    </xf>
    <xf numFmtId="0" fontId="9" fillId="4" borderId="26" xfId="0" applyNumberFormat="1" applyFont="1" applyFill="1" applyBorder="1" applyAlignment="1">
      <alignment vertical="center" wrapText="1" readingOrder="1"/>
    </xf>
    <xf numFmtId="43" fontId="15" fillId="5" borderId="29" xfId="1" applyFont="1" applyFill="1" applyBorder="1" applyAlignment="1">
      <alignment vertical="center" wrapText="1" readingOrder="1"/>
    </xf>
    <xf numFmtId="0" fontId="4" fillId="2" borderId="2" xfId="0" applyFont="1" applyFill="1" applyBorder="1"/>
    <xf numFmtId="166" fontId="7" fillId="2" borderId="0" xfId="0" applyNumberFormat="1" applyFont="1" applyFill="1" applyBorder="1" applyAlignment="1">
      <alignment vertical="center" wrapText="1"/>
    </xf>
    <xf numFmtId="43" fontId="0" fillId="0" borderId="0" xfId="1" applyFont="1" applyFill="1" applyAlignment="1">
      <alignment horizontal="left"/>
    </xf>
    <xf numFmtId="0" fontId="4" fillId="2" borderId="5" xfId="0" applyFont="1" applyFill="1" applyBorder="1"/>
    <xf numFmtId="0" fontId="0" fillId="2" borderId="5" xfId="0" applyFill="1" applyBorder="1"/>
    <xf numFmtId="0" fontId="11" fillId="2" borderId="0" xfId="0" applyFont="1" applyFill="1" applyBorder="1"/>
    <xf numFmtId="0" fontId="4" fillId="2" borderId="0" xfId="0" applyFont="1" applyFill="1" applyBorder="1"/>
    <xf numFmtId="0" fontId="12" fillId="2" borderId="0" xfId="0" applyFont="1" applyFill="1" applyBorder="1"/>
    <xf numFmtId="0" fontId="0" fillId="2" borderId="0" xfId="0" applyFill="1" applyBorder="1"/>
    <xf numFmtId="43" fontId="0" fillId="0" borderId="0" xfId="1" applyFont="1" applyFill="1" applyBorder="1"/>
    <xf numFmtId="0" fontId="13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center" wrapText="1" readingOrder="1"/>
    </xf>
    <xf numFmtId="0" fontId="11" fillId="2" borderId="23" xfId="0" applyFont="1" applyFill="1" applyBorder="1" applyAlignment="1">
      <alignment horizontal="center" vertical="center"/>
    </xf>
    <xf numFmtId="165" fontId="11" fillId="2" borderId="23" xfId="0" applyNumberFormat="1" applyFont="1" applyFill="1" applyBorder="1" applyAlignment="1">
      <alignment vertical="center" wrapText="1"/>
    </xf>
    <xf numFmtId="165" fontId="11" fillId="2" borderId="23" xfId="0" applyNumberFormat="1" applyFont="1" applyFill="1" applyBorder="1" applyAlignment="1">
      <alignment horizontal="center" vertical="center" wrapText="1"/>
    </xf>
    <xf numFmtId="43" fontId="11" fillId="2" borderId="23" xfId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3" fontId="12" fillId="2" borderId="2" xfId="1" applyFont="1" applyFill="1" applyBorder="1"/>
    <xf numFmtId="43" fontId="12" fillId="2" borderId="2" xfId="1" applyFont="1" applyFill="1" applyBorder="1" applyAlignment="1">
      <alignment horizontal="left"/>
    </xf>
    <xf numFmtId="43" fontId="11" fillId="2" borderId="2" xfId="1" applyFont="1" applyFill="1" applyBorder="1" applyAlignment="1">
      <alignment horizontal="left"/>
    </xf>
    <xf numFmtId="165" fontId="11" fillId="2" borderId="21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vertical="center" wrapText="1"/>
    </xf>
    <xf numFmtId="43" fontId="17" fillId="2" borderId="0" xfId="1" applyFont="1" applyFill="1"/>
    <xf numFmtId="43" fontId="18" fillId="2" borderId="0" xfId="1" applyFont="1" applyFill="1"/>
    <xf numFmtId="0" fontId="4" fillId="3" borderId="2" xfId="0" applyFont="1" applyFill="1" applyBorder="1"/>
    <xf numFmtId="0" fontId="4" fillId="3" borderId="0" xfId="0" applyFont="1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0" xfId="0" applyFill="1"/>
    <xf numFmtId="43" fontId="11" fillId="2" borderId="0" xfId="1" applyFont="1" applyFill="1" applyBorder="1" applyAlignment="1">
      <alignment vertical="center" wrapText="1"/>
    </xf>
    <xf numFmtId="0" fontId="5" fillId="2" borderId="2" xfId="0" applyFont="1" applyFill="1" applyBorder="1"/>
    <xf numFmtId="0" fontId="3" fillId="2" borderId="2" xfId="0" applyFont="1" applyFill="1" applyBorder="1"/>
    <xf numFmtId="43" fontId="11" fillId="2" borderId="2" xfId="1" applyFont="1" applyFill="1" applyBorder="1"/>
    <xf numFmtId="43" fontId="20" fillId="2" borderId="2" xfId="1" applyFont="1" applyFill="1" applyBorder="1" applyAlignment="1">
      <alignment vertical="center" wrapText="1"/>
    </xf>
    <xf numFmtId="0" fontId="6" fillId="2" borderId="0" xfId="0" applyFont="1" applyFill="1" applyBorder="1"/>
    <xf numFmtId="164" fontId="6" fillId="2" borderId="0" xfId="0" applyNumberFormat="1" applyFont="1" applyFill="1"/>
    <xf numFmtId="43" fontId="6" fillId="2" borderId="0" xfId="0" applyNumberFormat="1" applyFont="1" applyFill="1"/>
    <xf numFmtId="166" fontId="6" fillId="2" borderId="0" xfId="0" applyNumberFormat="1" applyFont="1" applyFill="1" applyBorder="1"/>
    <xf numFmtId="43" fontId="12" fillId="2" borderId="0" xfId="1" applyFont="1" applyFill="1" applyAlignment="1">
      <alignment horizontal="left"/>
    </xf>
    <xf numFmtId="43" fontId="12" fillId="2" borderId="0" xfId="1" applyFont="1" applyFill="1" applyBorder="1"/>
    <xf numFmtId="43" fontId="0" fillId="2" borderId="0" xfId="1" applyFont="1" applyFill="1" applyAlignment="1">
      <alignment horizontal="left"/>
    </xf>
    <xf numFmtId="12" fontId="0" fillId="2" borderId="0" xfId="1" applyNumberFormat="1" applyFont="1" applyFill="1"/>
    <xf numFmtId="4" fontId="11" fillId="0" borderId="23" xfId="0" applyNumberFormat="1" applyFont="1" applyBorder="1" applyAlignment="1">
      <alignment horizontal="right" vertical="center" wrapText="1"/>
    </xf>
    <xf numFmtId="4" fontId="11" fillId="2" borderId="23" xfId="0" applyNumberFormat="1" applyFont="1" applyFill="1" applyBorder="1" applyAlignment="1">
      <alignment horizontal="right" vertical="center" wrapText="1"/>
    </xf>
    <xf numFmtId="0" fontId="0" fillId="2" borderId="2" xfId="0" applyFont="1" applyFill="1" applyBorder="1"/>
    <xf numFmtId="43" fontId="21" fillId="2" borderId="2" xfId="1" applyFont="1" applyFill="1" applyBorder="1" applyAlignment="1">
      <alignment vertical="center" wrapText="1"/>
    </xf>
    <xf numFmtId="0" fontId="19" fillId="2" borderId="2" xfId="0" applyFont="1" applyFill="1" applyBorder="1"/>
    <xf numFmtId="43" fontId="21" fillId="2" borderId="0" xfId="1" applyFont="1" applyFill="1" applyBorder="1" applyAlignment="1">
      <alignment vertical="center" wrapText="1"/>
    </xf>
    <xf numFmtId="0" fontId="22" fillId="2" borderId="0" xfId="0" applyFont="1" applyFill="1" applyBorder="1"/>
    <xf numFmtId="0" fontId="19" fillId="2" borderId="0" xfId="0" applyFont="1" applyFill="1" applyBorder="1"/>
    <xf numFmtId="0" fontId="19" fillId="2" borderId="5" xfId="0" applyFont="1" applyFill="1" applyBorder="1"/>
    <xf numFmtId="0" fontId="23" fillId="2" borderId="2" xfId="0" applyFont="1" applyFill="1" applyBorder="1"/>
    <xf numFmtId="0" fontId="21" fillId="2" borderId="0" xfId="0" applyFont="1" applyFill="1" applyBorder="1"/>
    <xf numFmtId="0" fontId="23" fillId="2" borderId="0" xfId="0" applyFont="1" applyFill="1" applyBorder="1"/>
    <xf numFmtId="0" fontId="23" fillId="2" borderId="5" xfId="0" applyFont="1" applyFill="1" applyBorder="1"/>
    <xf numFmtId="0" fontId="23" fillId="3" borderId="2" xfId="0" applyFont="1" applyFill="1" applyBorder="1"/>
    <xf numFmtId="0" fontId="19" fillId="3" borderId="2" xfId="0" applyFont="1" applyFill="1" applyBorder="1"/>
    <xf numFmtId="168" fontId="23" fillId="2" borderId="0" xfId="0" applyNumberFormat="1" applyFont="1" applyFill="1" applyBorder="1"/>
    <xf numFmtId="0" fontId="19" fillId="2" borderId="0" xfId="0" applyFont="1" applyFill="1"/>
    <xf numFmtId="0" fontId="19" fillId="3" borderId="0" xfId="0" applyFont="1" applyFill="1"/>
    <xf numFmtId="0" fontId="23" fillId="2" borderId="33" xfId="0" applyFont="1" applyFill="1" applyBorder="1"/>
    <xf numFmtId="0" fontId="23" fillId="2" borderId="23" xfId="0" applyFont="1" applyFill="1" applyBorder="1"/>
    <xf numFmtId="0" fontId="23" fillId="3" borderId="23" xfId="0" applyFont="1" applyFill="1" applyBorder="1"/>
    <xf numFmtId="0" fontId="25" fillId="2" borderId="0" xfId="0" applyFont="1" applyFill="1" applyBorder="1"/>
    <xf numFmtId="0" fontId="24" fillId="2" borderId="0" xfId="0" applyFont="1" applyFill="1" applyBorder="1"/>
    <xf numFmtId="0" fontId="24" fillId="2" borderId="0" xfId="0" applyFont="1" applyFill="1"/>
    <xf numFmtId="0" fontId="24" fillId="3" borderId="0" xfId="0" applyFont="1" applyFill="1"/>
    <xf numFmtId="0" fontId="21" fillId="2" borderId="2" xfId="0" applyFont="1" applyFill="1" applyBorder="1"/>
    <xf numFmtId="0" fontId="19" fillId="3" borderId="0" xfId="0" applyFont="1" applyFill="1" applyBorder="1"/>
    <xf numFmtId="0" fontId="23" fillId="0" borderId="2" xfId="0" applyFont="1" applyFill="1" applyBorder="1"/>
    <xf numFmtId="0" fontId="26" fillId="2" borderId="0" xfId="0" applyFont="1" applyFill="1" applyBorder="1"/>
    <xf numFmtId="0" fontId="26" fillId="2" borderId="0" xfId="0" applyFont="1" applyFill="1"/>
    <xf numFmtId="0" fontId="26" fillId="3" borderId="0" xfId="0" applyFont="1" applyFill="1"/>
    <xf numFmtId="0" fontId="11" fillId="2" borderId="2" xfId="0" applyFont="1" applyFill="1" applyBorder="1" applyAlignment="1">
      <alignment horizontal="left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43" fontId="20" fillId="2" borderId="0" xfId="1" applyFont="1" applyFill="1" applyBorder="1" applyAlignment="1">
      <alignment vertical="center" wrapText="1"/>
    </xf>
    <xf numFmtId="0" fontId="28" fillId="2" borderId="0" xfId="0" applyFont="1" applyFill="1" applyBorder="1"/>
    <xf numFmtId="0" fontId="28" fillId="2" borderId="0" xfId="0" applyFont="1" applyFill="1"/>
    <xf numFmtId="0" fontId="28" fillId="0" borderId="0" xfId="0" applyFont="1" applyFill="1"/>
    <xf numFmtId="43" fontId="9" fillId="5" borderId="32" xfId="1" applyFont="1" applyFill="1" applyBorder="1" applyAlignment="1">
      <alignment horizontal="center" vertical="center" wrapText="1" readingOrder="1"/>
    </xf>
    <xf numFmtId="43" fontId="9" fillId="5" borderId="36" xfId="1" applyFont="1" applyFill="1" applyBorder="1" applyAlignment="1">
      <alignment horizontal="center" vertical="center" wrapText="1" readingOrder="1"/>
    </xf>
    <xf numFmtId="43" fontId="9" fillId="5" borderId="30" xfId="1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26" xfId="0" applyNumberFormat="1" applyFont="1" applyFill="1" applyBorder="1" applyAlignment="1">
      <alignment horizontal="center" vertical="center"/>
    </xf>
    <xf numFmtId="43" fontId="9" fillId="5" borderId="17" xfId="1" applyFont="1" applyFill="1" applyBorder="1" applyAlignment="1">
      <alignment horizontal="center" vertical="center" wrapText="1" readingOrder="1"/>
    </xf>
    <xf numFmtId="43" fontId="9" fillId="5" borderId="24" xfId="1" applyFont="1" applyFill="1" applyBorder="1" applyAlignment="1">
      <alignment horizontal="center" vertical="center" wrapText="1" readingOrder="1"/>
    </xf>
    <xf numFmtId="43" fontId="9" fillId="5" borderId="18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16" fillId="5" borderId="17" xfId="1" applyFont="1" applyFill="1" applyBorder="1" applyAlignment="1">
      <alignment horizontal="center" vertical="center" wrapText="1" readingOrder="1"/>
    </xf>
    <xf numFmtId="43" fontId="16" fillId="5" borderId="18" xfId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9" fillId="4" borderId="31" xfId="0" applyNumberFormat="1" applyFont="1" applyFill="1" applyBorder="1" applyAlignment="1">
      <alignment horizontal="center" wrapText="1"/>
    </xf>
    <xf numFmtId="0" fontId="9" fillId="4" borderId="28" xfId="0" applyNumberFormat="1" applyFont="1" applyFill="1" applyBorder="1" applyAlignment="1">
      <alignment horizontal="center" wrapText="1"/>
    </xf>
    <xf numFmtId="43" fontId="8" fillId="5" borderId="22" xfId="1" applyFont="1" applyFill="1" applyBorder="1" applyAlignment="1">
      <alignment horizontal="center" vertical="center" wrapText="1" readingOrder="1"/>
    </xf>
    <xf numFmtId="43" fontId="8" fillId="5" borderId="30" xfId="1" applyFont="1" applyFill="1" applyBorder="1" applyAlignment="1">
      <alignment horizontal="center" vertical="center" wrapText="1" readingOrder="1"/>
    </xf>
    <xf numFmtId="43" fontId="8" fillId="5" borderId="7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9" fillId="5" borderId="26" xfId="1" applyFont="1" applyFill="1" applyBorder="1" applyAlignment="1">
      <alignment horizontal="center" vertical="center" wrapText="1" readingOrder="1"/>
    </xf>
    <xf numFmtId="43" fontId="8" fillId="5" borderId="34" xfId="1" applyFont="1" applyFill="1" applyBorder="1" applyAlignment="1">
      <alignment horizontal="center" vertical="center" wrapText="1" readingOrder="1"/>
    </xf>
    <xf numFmtId="43" fontId="8" fillId="5" borderId="35" xfId="1" applyFont="1" applyFill="1" applyBorder="1" applyAlignment="1">
      <alignment horizontal="center" vertical="center" wrapText="1" readingOrder="1"/>
    </xf>
    <xf numFmtId="43" fontId="8" fillId="5" borderId="6" xfId="1" applyFont="1" applyFill="1" applyBorder="1" applyAlignment="1">
      <alignment horizontal="center" vertical="center" wrapText="1" readingOrder="1"/>
    </xf>
    <xf numFmtId="43" fontId="8" fillId="5" borderId="26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686"/>
  <sheetViews>
    <sheetView tabSelected="1" view="pageBreakPreview" topLeftCell="F1" zoomScale="60" zoomScaleNormal="86" workbookViewId="0">
      <pane ySplit="6" topLeftCell="A7" activePane="bottomLeft" state="frozen"/>
      <selection pane="bottomLeft" activeCell="A4" sqref="A4:Z74"/>
    </sheetView>
  </sheetViews>
  <sheetFormatPr baseColWidth="10" defaultRowHeight="15" x14ac:dyDescent="0.25"/>
  <cols>
    <col min="1" max="1" width="7.85546875" customWidth="1"/>
    <col min="2" max="2" width="40.85546875" customWidth="1"/>
    <col min="3" max="3" width="12.28515625" style="4" customWidth="1"/>
    <col min="4" max="4" width="58.7109375" customWidth="1"/>
    <col min="5" max="5" width="40" customWidth="1"/>
    <col min="6" max="6" width="18.42578125" customWidth="1"/>
    <col min="7" max="7" width="30.85546875" style="6" customWidth="1"/>
    <col min="8" max="8" width="23.28515625" style="2" customWidth="1"/>
    <col min="9" max="9" width="21.28515625" style="3" customWidth="1"/>
    <col min="10" max="10" width="23.85546875" style="3" customWidth="1"/>
    <col min="11" max="11" width="19.140625" style="3" customWidth="1"/>
    <col min="12" max="12" width="21.5703125" style="3" customWidth="1"/>
    <col min="13" max="13" width="21.28515625" style="3" customWidth="1"/>
    <col min="14" max="14" width="23.140625" style="3" customWidth="1"/>
    <col min="15" max="15" width="24.5703125" style="3" customWidth="1"/>
    <col min="16" max="16" width="17.42578125" style="2" hidden="1" customWidth="1"/>
    <col min="17" max="17" width="21.5703125" style="57" hidden="1" customWidth="1"/>
    <col min="18" max="18" width="16.28515625" style="3" hidden="1" customWidth="1"/>
    <col min="19" max="19" width="25.5703125" style="80" hidden="1" customWidth="1"/>
    <col min="20" max="20" width="22.85546875" style="3" hidden="1" customWidth="1"/>
    <col min="21" max="21" width="21.5703125" style="3" hidden="1" customWidth="1"/>
    <col min="22" max="22" width="22.85546875" style="16" bestFit="1" customWidth="1"/>
    <col min="23" max="23" width="24.5703125" style="2" bestFit="1" customWidth="1"/>
    <col min="24" max="24" width="21.5703125" style="2" customWidth="1"/>
    <col min="25" max="26" width="24.5703125" style="2" bestFit="1" customWidth="1"/>
    <col min="27" max="28" width="24.42578125" style="64" customWidth="1"/>
    <col min="29" max="31" width="11.42578125" style="12"/>
    <col min="32" max="32" width="13" style="12" bestFit="1" customWidth="1"/>
  </cols>
  <sheetData>
    <row r="1" spans="1:82" x14ac:dyDescent="0.25">
      <c r="G1" s="9"/>
      <c r="H1" s="8"/>
      <c r="I1" s="8"/>
      <c r="J1" s="8"/>
      <c r="L1" s="8"/>
      <c r="M1" s="8"/>
      <c r="N1" s="8"/>
      <c r="O1" s="8"/>
      <c r="P1" s="8"/>
      <c r="T1" s="8"/>
      <c r="U1" s="8"/>
      <c r="V1" s="8"/>
    </row>
    <row r="2" spans="1:82" x14ac:dyDescent="0.25">
      <c r="G2" s="9"/>
      <c r="H2" s="8"/>
      <c r="I2" s="8"/>
      <c r="J2" s="8"/>
      <c r="L2" s="8"/>
      <c r="M2" s="8"/>
      <c r="N2" s="8"/>
      <c r="O2" s="8"/>
      <c r="P2" s="8"/>
      <c r="T2" s="8"/>
      <c r="U2" s="8"/>
      <c r="V2" s="8"/>
    </row>
    <row r="3" spans="1:82" ht="6" customHeight="1" x14ac:dyDescent="0.25">
      <c r="G3" s="9"/>
      <c r="H3" s="8"/>
      <c r="I3" s="8"/>
      <c r="J3" s="8"/>
      <c r="L3" s="8"/>
      <c r="M3" s="8"/>
      <c r="N3" s="8"/>
      <c r="O3" s="8"/>
      <c r="P3" s="8"/>
      <c r="T3" s="8"/>
      <c r="U3" s="8"/>
      <c r="V3" s="8"/>
    </row>
    <row r="4" spans="1:82" ht="116.25" customHeight="1" thickBot="1" x14ac:dyDescent="0.4">
      <c r="A4" s="147" t="s">
        <v>153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65"/>
      <c r="AB4" s="65"/>
    </row>
    <row r="5" spans="1:82" s="1" customFormat="1" ht="38.25" customHeight="1" x14ac:dyDescent="0.3">
      <c r="A5" s="33" t="s">
        <v>0</v>
      </c>
      <c r="B5" s="34" t="s">
        <v>0</v>
      </c>
      <c r="C5" s="149" t="s">
        <v>33</v>
      </c>
      <c r="D5" s="34" t="s">
        <v>0</v>
      </c>
      <c r="E5" s="35" t="s">
        <v>0</v>
      </c>
      <c r="F5" s="34" t="s">
        <v>0</v>
      </c>
      <c r="G5" s="36" t="s">
        <v>0</v>
      </c>
      <c r="H5" s="37"/>
      <c r="I5" s="152" t="s">
        <v>1</v>
      </c>
      <c r="J5" s="153"/>
      <c r="K5" s="153"/>
      <c r="L5" s="153"/>
      <c r="M5" s="153"/>
      <c r="N5" s="154"/>
      <c r="O5" s="38"/>
      <c r="P5" s="155" t="s">
        <v>20</v>
      </c>
      <c r="Q5" s="156"/>
      <c r="R5" s="156"/>
      <c r="S5" s="156"/>
      <c r="T5" s="156"/>
      <c r="U5" s="156"/>
      <c r="V5" s="157"/>
      <c r="W5" s="39"/>
      <c r="X5" s="158" t="s">
        <v>49</v>
      </c>
      <c r="Y5" s="159"/>
      <c r="Z5" s="139" t="s">
        <v>120</v>
      </c>
      <c r="AA5" s="66"/>
      <c r="AB5" s="66"/>
    </row>
    <row r="6" spans="1:82" s="1" customFormat="1" ht="91.5" customHeight="1" x14ac:dyDescent="0.5">
      <c r="A6" s="40" t="s">
        <v>114</v>
      </c>
      <c r="B6" s="32" t="s">
        <v>2</v>
      </c>
      <c r="C6" s="150"/>
      <c r="D6" s="32" t="s">
        <v>3</v>
      </c>
      <c r="E6" s="32" t="s">
        <v>19</v>
      </c>
      <c r="F6" s="32" t="s">
        <v>4</v>
      </c>
      <c r="G6" s="41" t="s">
        <v>115</v>
      </c>
      <c r="H6" s="42" t="s">
        <v>46</v>
      </c>
      <c r="I6" s="160" t="s">
        <v>116</v>
      </c>
      <c r="J6" s="161"/>
      <c r="K6" s="162" t="s">
        <v>47</v>
      </c>
      <c r="L6" s="160" t="s">
        <v>32</v>
      </c>
      <c r="M6" s="161"/>
      <c r="N6" s="43" t="s">
        <v>117</v>
      </c>
      <c r="O6" s="167" t="s">
        <v>118</v>
      </c>
      <c r="P6" s="171" t="s">
        <v>18</v>
      </c>
      <c r="Q6" s="171" t="s">
        <v>14</v>
      </c>
      <c r="R6" s="171" t="s">
        <v>15</v>
      </c>
      <c r="S6" s="169" t="s">
        <v>16</v>
      </c>
      <c r="T6" s="164" t="s">
        <v>17</v>
      </c>
      <c r="U6" s="164" t="s">
        <v>133</v>
      </c>
      <c r="V6" s="164" t="s">
        <v>128</v>
      </c>
      <c r="W6" s="166" t="s">
        <v>54</v>
      </c>
      <c r="X6" s="146" t="s">
        <v>5</v>
      </c>
      <c r="Y6" s="146" t="s">
        <v>119</v>
      </c>
      <c r="Z6" s="140"/>
      <c r="AA6" s="66"/>
      <c r="AB6" s="66"/>
    </row>
    <row r="7" spans="1:82" s="1" customFormat="1" ht="39" customHeight="1" thickBot="1" x14ac:dyDescent="0.35">
      <c r="A7" s="45" t="s">
        <v>137</v>
      </c>
      <c r="B7" s="46" t="s">
        <v>0</v>
      </c>
      <c r="C7" s="151"/>
      <c r="D7" s="47" t="s">
        <v>0</v>
      </c>
      <c r="E7" s="48" t="s">
        <v>0</v>
      </c>
      <c r="F7" s="46" t="s">
        <v>0</v>
      </c>
      <c r="G7" s="49" t="s">
        <v>0</v>
      </c>
      <c r="H7" s="50"/>
      <c r="I7" s="51" t="s">
        <v>121</v>
      </c>
      <c r="J7" s="51" t="s">
        <v>48</v>
      </c>
      <c r="K7" s="163"/>
      <c r="L7" s="52" t="s">
        <v>122</v>
      </c>
      <c r="M7" s="53" t="s">
        <v>123</v>
      </c>
      <c r="N7" s="54">
        <v>1715.46</v>
      </c>
      <c r="O7" s="168"/>
      <c r="P7" s="172"/>
      <c r="Q7" s="172"/>
      <c r="R7" s="172"/>
      <c r="S7" s="170"/>
      <c r="T7" s="165"/>
      <c r="U7" s="165"/>
      <c r="V7" s="165"/>
      <c r="W7" s="165"/>
      <c r="X7" s="141"/>
      <c r="Y7" s="141"/>
      <c r="Z7" s="141"/>
      <c r="AA7" s="66"/>
      <c r="AB7" s="66"/>
    </row>
    <row r="8" spans="1:82" s="83" customFormat="1" ht="31.5" customHeight="1" x14ac:dyDescent="0.3">
      <c r="A8" s="67">
        <v>1</v>
      </c>
      <c r="B8" s="71" t="s">
        <v>62</v>
      </c>
      <c r="C8" s="72" t="s">
        <v>34</v>
      </c>
      <c r="D8" s="71" t="s">
        <v>8</v>
      </c>
      <c r="E8" s="71" t="s">
        <v>63</v>
      </c>
      <c r="F8" s="71" t="s">
        <v>51</v>
      </c>
      <c r="G8" s="28">
        <v>185000</v>
      </c>
      <c r="H8" s="28">
        <f>+G8-(I8+L8+N8)</f>
        <v>174066.5</v>
      </c>
      <c r="I8" s="28">
        <f t="shared" ref="I8:I63" si="0">IF(G8&lt;=374040,G8*2.87%,9334.68)</f>
        <v>5309.5</v>
      </c>
      <c r="J8" s="28">
        <f t="shared" ref="J8:J55" si="1">IF(G8&lt;=374040,G8*7.1%,23092.75)</f>
        <v>13134.999999999998</v>
      </c>
      <c r="K8" s="100">
        <f>IF(G8&lt;=74808,G8*1.1%,953.69)</f>
        <v>953.69</v>
      </c>
      <c r="L8" s="28">
        <f t="shared" ref="L8:L63" si="2">IF(G8&lt;=187020,G8*3.04%,4943.8)</f>
        <v>5624</v>
      </c>
      <c r="M8" s="28">
        <f t="shared" ref="M8:M55" si="3">IF(G8&lt;=187020,G8*7.09%,11530.11)</f>
        <v>13116.5</v>
      </c>
      <c r="N8" s="28">
        <v>0</v>
      </c>
      <c r="O8" s="28">
        <f t="shared" ref="O8:O56" si="4">+I8+J8+K8+L8+M8+N8</f>
        <v>38138.69</v>
      </c>
      <c r="P8" s="28">
        <v>25</v>
      </c>
      <c r="Q8" s="28"/>
      <c r="R8" s="55"/>
      <c r="S8" s="28"/>
      <c r="T8" s="73">
        <v>200</v>
      </c>
      <c r="U8" s="73"/>
      <c r="V8" s="28">
        <v>32099.49</v>
      </c>
      <c r="W8" s="44">
        <f t="shared" ref="W8:W58" si="5">+P8+Q8+S8+T8+V8</f>
        <v>32324.49</v>
      </c>
      <c r="X8" s="28">
        <f t="shared" ref="X8:X32" si="6">+I8+L8+N8</f>
        <v>10933.5</v>
      </c>
      <c r="Y8" s="28">
        <f t="shared" ref="Y8:Y32" si="7">+J8+K8+M8</f>
        <v>27205.19</v>
      </c>
      <c r="Z8" s="28">
        <f t="shared" ref="Z8:Z32" si="8">+G8-(W8+X8)</f>
        <v>141742.01</v>
      </c>
      <c r="AA8" s="87"/>
      <c r="AB8" s="87"/>
      <c r="AC8" s="60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</row>
    <row r="9" spans="1:82" s="83" customFormat="1" ht="58.5" customHeight="1" x14ac:dyDescent="0.3">
      <c r="A9" s="67">
        <v>2</v>
      </c>
      <c r="B9" s="71" t="s">
        <v>59</v>
      </c>
      <c r="C9" s="72" t="s">
        <v>35</v>
      </c>
      <c r="D9" s="71" t="s">
        <v>77</v>
      </c>
      <c r="E9" s="71" t="s">
        <v>78</v>
      </c>
      <c r="F9" s="71" t="s">
        <v>51</v>
      </c>
      <c r="G9" s="28">
        <v>185000</v>
      </c>
      <c r="H9" s="28">
        <f>+G9-(I9+L9+N9)</f>
        <v>174066.5</v>
      </c>
      <c r="I9" s="28">
        <f t="shared" si="0"/>
        <v>5309.5</v>
      </c>
      <c r="J9" s="28">
        <f t="shared" si="1"/>
        <v>13134.999999999998</v>
      </c>
      <c r="K9" s="100">
        <f t="shared" ref="K9:K63" si="9">IF(G9&lt;=74808,G9*1.1%,953.69)</f>
        <v>953.69</v>
      </c>
      <c r="L9" s="28">
        <f t="shared" si="2"/>
        <v>5624</v>
      </c>
      <c r="M9" s="28">
        <f t="shared" si="3"/>
        <v>13116.5</v>
      </c>
      <c r="N9" s="28">
        <v>0</v>
      </c>
      <c r="O9" s="28">
        <f t="shared" si="4"/>
        <v>38138.69</v>
      </c>
      <c r="P9" s="28">
        <v>25</v>
      </c>
      <c r="Q9" s="28"/>
      <c r="R9" s="55"/>
      <c r="S9" s="28">
        <v>3986.4</v>
      </c>
      <c r="T9" s="73">
        <v>200</v>
      </c>
      <c r="U9" s="73"/>
      <c r="V9" s="28">
        <v>32099.49</v>
      </c>
      <c r="W9" s="44">
        <f t="shared" si="5"/>
        <v>36310.89</v>
      </c>
      <c r="X9" s="28">
        <f t="shared" si="6"/>
        <v>10933.5</v>
      </c>
      <c r="Y9" s="28">
        <f t="shared" si="7"/>
        <v>27205.19</v>
      </c>
      <c r="Z9" s="28">
        <f t="shared" si="8"/>
        <v>137755.60999999999</v>
      </c>
      <c r="AA9" s="87"/>
      <c r="AB9" s="87"/>
      <c r="AC9" s="60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</row>
    <row r="10" spans="1:82" s="83" customFormat="1" ht="60.75" x14ac:dyDescent="0.3">
      <c r="A10" s="67">
        <v>3</v>
      </c>
      <c r="B10" s="71" t="s">
        <v>60</v>
      </c>
      <c r="C10" s="72" t="s">
        <v>34</v>
      </c>
      <c r="D10" s="71" t="s">
        <v>65</v>
      </c>
      <c r="E10" s="71" t="s">
        <v>85</v>
      </c>
      <c r="F10" s="71" t="s">
        <v>51</v>
      </c>
      <c r="G10" s="28">
        <v>185000</v>
      </c>
      <c r="H10" s="28">
        <f t="shared" ref="H10:H52" si="10">+G10-(I10+L10+N10)</f>
        <v>172351.04</v>
      </c>
      <c r="I10" s="28">
        <f t="shared" si="0"/>
        <v>5309.5</v>
      </c>
      <c r="J10" s="28">
        <f t="shared" si="1"/>
        <v>13134.999999999998</v>
      </c>
      <c r="K10" s="100">
        <f t="shared" si="9"/>
        <v>953.69</v>
      </c>
      <c r="L10" s="28">
        <f t="shared" si="2"/>
        <v>5624</v>
      </c>
      <c r="M10" s="28">
        <f t="shared" si="3"/>
        <v>13116.5</v>
      </c>
      <c r="N10" s="28">
        <v>1715.46</v>
      </c>
      <c r="O10" s="28">
        <f t="shared" si="4"/>
        <v>39854.15</v>
      </c>
      <c r="P10" s="28">
        <v>25</v>
      </c>
      <c r="Q10" s="28">
        <v>5000</v>
      </c>
      <c r="R10" s="55"/>
      <c r="S10" s="28">
        <v>3986.4</v>
      </c>
      <c r="T10" s="73">
        <v>200</v>
      </c>
      <c r="U10" s="73"/>
      <c r="V10" s="28">
        <v>31670.63</v>
      </c>
      <c r="W10" s="44">
        <f t="shared" si="5"/>
        <v>40882.03</v>
      </c>
      <c r="X10" s="28">
        <f t="shared" si="6"/>
        <v>12648.96</v>
      </c>
      <c r="Y10" s="28">
        <f t="shared" si="7"/>
        <v>27205.19</v>
      </c>
      <c r="Z10" s="28">
        <f t="shared" si="8"/>
        <v>131469.01</v>
      </c>
      <c r="AA10" s="87"/>
      <c r="AB10" s="87"/>
      <c r="AC10" s="60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</row>
    <row r="11" spans="1:82" s="83" customFormat="1" ht="40.5" x14ac:dyDescent="0.3">
      <c r="A11" s="67">
        <v>4</v>
      </c>
      <c r="B11" s="71" t="s">
        <v>154</v>
      </c>
      <c r="C11" s="72" t="s">
        <v>35</v>
      </c>
      <c r="D11" s="71" t="s">
        <v>155</v>
      </c>
      <c r="E11" s="71" t="s">
        <v>156</v>
      </c>
      <c r="F11" s="71" t="s">
        <v>51</v>
      </c>
      <c r="G11" s="28">
        <v>140000</v>
      </c>
      <c r="H11" s="28">
        <f t="shared" si="10"/>
        <v>131726</v>
      </c>
      <c r="I11" s="28">
        <f t="shared" si="0"/>
        <v>4018</v>
      </c>
      <c r="J11" s="28">
        <f t="shared" si="1"/>
        <v>9940</v>
      </c>
      <c r="K11" s="100">
        <f t="shared" si="9"/>
        <v>953.69</v>
      </c>
      <c r="L11" s="28">
        <f t="shared" si="2"/>
        <v>4256</v>
      </c>
      <c r="M11" s="28">
        <f t="shared" si="3"/>
        <v>9926</v>
      </c>
      <c r="N11" s="28">
        <v>0</v>
      </c>
      <c r="O11" s="28">
        <f t="shared" si="4"/>
        <v>29093.690000000002</v>
      </c>
      <c r="P11" s="28">
        <v>25</v>
      </c>
      <c r="Q11" s="28"/>
      <c r="R11" s="55"/>
      <c r="S11" s="28"/>
      <c r="T11" s="73">
        <v>200</v>
      </c>
      <c r="U11" s="73"/>
      <c r="V11" s="28">
        <v>21514.37</v>
      </c>
      <c r="W11" s="44">
        <f t="shared" si="5"/>
        <v>21739.37</v>
      </c>
      <c r="X11" s="28">
        <f t="shared" si="6"/>
        <v>8274</v>
      </c>
      <c r="Y11" s="28">
        <f t="shared" si="7"/>
        <v>20819.690000000002</v>
      </c>
      <c r="Z11" s="28">
        <f t="shared" si="8"/>
        <v>109986.63</v>
      </c>
      <c r="AA11" s="87"/>
      <c r="AB11" s="87"/>
      <c r="AC11" s="60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</row>
    <row r="12" spans="1:82" s="83" customFormat="1" ht="60.75" x14ac:dyDescent="0.3">
      <c r="A12" s="67">
        <v>5</v>
      </c>
      <c r="B12" s="71" t="s">
        <v>140</v>
      </c>
      <c r="C12" s="72" t="s">
        <v>34</v>
      </c>
      <c r="D12" s="71" t="s">
        <v>79</v>
      </c>
      <c r="E12" s="71" t="s">
        <v>80</v>
      </c>
      <c r="F12" s="71" t="s">
        <v>51</v>
      </c>
      <c r="G12" s="28">
        <v>185000</v>
      </c>
      <c r="H12" s="28">
        <f t="shared" si="10"/>
        <v>174066.5</v>
      </c>
      <c r="I12" s="28">
        <f t="shared" si="0"/>
        <v>5309.5</v>
      </c>
      <c r="J12" s="28">
        <f t="shared" si="1"/>
        <v>13134.999999999998</v>
      </c>
      <c r="K12" s="100">
        <f t="shared" si="9"/>
        <v>953.69</v>
      </c>
      <c r="L12" s="28">
        <f t="shared" si="2"/>
        <v>5624</v>
      </c>
      <c r="M12" s="28">
        <f t="shared" si="3"/>
        <v>13116.5</v>
      </c>
      <c r="N12" s="28">
        <v>0</v>
      </c>
      <c r="O12" s="28">
        <f t="shared" si="4"/>
        <v>38138.69</v>
      </c>
      <c r="P12" s="28">
        <v>25</v>
      </c>
      <c r="Q12" s="28">
        <v>1000</v>
      </c>
      <c r="R12" s="55"/>
      <c r="S12" s="28">
        <v>1328.8</v>
      </c>
      <c r="T12" s="73">
        <v>200</v>
      </c>
      <c r="U12" s="73"/>
      <c r="V12" s="28">
        <v>32099.49</v>
      </c>
      <c r="W12" s="44">
        <f t="shared" si="5"/>
        <v>34653.29</v>
      </c>
      <c r="X12" s="28">
        <f t="shared" si="6"/>
        <v>10933.5</v>
      </c>
      <c r="Y12" s="28">
        <f t="shared" si="7"/>
        <v>27205.19</v>
      </c>
      <c r="Z12" s="28">
        <f t="shared" si="8"/>
        <v>139413.21</v>
      </c>
      <c r="AA12" s="87"/>
      <c r="AB12" s="87"/>
      <c r="AC12" s="60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</row>
    <row r="13" spans="1:82" s="82" customFormat="1" ht="96" customHeight="1" x14ac:dyDescent="0.3">
      <c r="A13" s="67">
        <v>6</v>
      </c>
      <c r="B13" s="71" t="s">
        <v>86</v>
      </c>
      <c r="C13" s="72" t="s">
        <v>35</v>
      </c>
      <c r="D13" s="71" t="s">
        <v>81</v>
      </c>
      <c r="E13" s="71" t="s">
        <v>87</v>
      </c>
      <c r="F13" s="71" t="s">
        <v>88</v>
      </c>
      <c r="G13" s="28">
        <v>185000</v>
      </c>
      <c r="H13" s="28">
        <f>+G13-(I13+L13+N13)</f>
        <v>174066.5</v>
      </c>
      <c r="I13" s="28">
        <f t="shared" si="0"/>
        <v>5309.5</v>
      </c>
      <c r="J13" s="28">
        <f t="shared" si="1"/>
        <v>13134.999999999998</v>
      </c>
      <c r="K13" s="100">
        <f t="shared" si="9"/>
        <v>953.69</v>
      </c>
      <c r="L13" s="28">
        <f t="shared" si="2"/>
        <v>5624</v>
      </c>
      <c r="M13" s="28">
        <f t="shared" si="3"/>
        <v>13116.5</v>
      </c>
      <c r="N13" s="28">
        <v>0</v>
      </c>
      <c r="O13" s="28">
        <f>+I13+J13+K13+L13+M13+N13</f>
        <v>38138.69</v>
      </c>
      <c r="P13" s="28">
        <v>25</v>
      </c>
      <c r="Q13" s="28"/>
      <c r="R13" s="55"/>
      <c r="S13" s="28">
        <v>664.4</v>
      </c>
      <c r="T13" s="73">
        <v>200</v>
      </c>
      <c r="U13" s="73"/>
      <c r="V13" s="28">
        <v>32099.49</v>
      </c>
      <c r="W13" s="44">
        <f t="shared" si="5"/>
        <v>32988.89</v>
      </c>
      <c r="X13" s="28">
        <f t="shared" si="6"/>
        <v>10933.5</v>
      </c>
      <c r="Y13" s="28">
        <f t="shared" si="7"/>
        <v>27205.19</v>
      </c>
      <c r="Z13" s="28">
        <f t="shared" si="8"/>
        <v>141077.60999999999</v>
      </c>
      <c r="AA13" s="87"/>
      <c r="AB13" s="87"/>
      <c r="AC13" s="60"/>
      <c r="AD13" s="61"/>
      <c r="AE13" s="61"/>
      <c r="AF13" s="61"/>
      <c r="AG13" s="58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</row>
    <row r="14" spans="1:82" s="82" customFormat="1" ht="87.75" customHeight="1" x14ac:dyDescent="0.3">
      <c r="A14" s="67">
        <v>7</v>
      </c>
      <c r="B14" s="71" t="s">
        <v>37</v>
      </c>
      <c r="C14" s="72" t="s">
        <v>34</v>
      </c>
      <c r="D14" s="71" t="s">
        <v>7</v>
      </c>
      <c r="E14" s="71" t="s">
        <v>82</v>
      </c>
      <c r="F14" s="71" t="s">
        <v>51</v>
      </c>
      <c r="G14" s="28">
        <v>145000</v>
      </c>
      <c r="H14" s="28">
        <f t="shared" si="10"/>
        <v>136430.5</v>
      </c>
      <c r="I14" s="28">
        <f t="shared" si="0"/>
        <v>4161.5</v>
      </c>
      <c r="J14" s="28">
        <f t="shared" si="1"/>
        <v>10294.999999999998</v>
      </c>
      <c r="K14" s="100">
        <f t="shared" si="9"/>
        <v>953.69</v>
      </c>
      <c r="L14" s="28">
        <f t="shared" si="2"/>
        <v>4408</v>
      </c>
      <c r="M14" s="28">
        <f t="shared" si="3"/>
        <v>10280.5</v>
      </c>
      <c r="N14" s="28">
        <v>0</v>
      </c>
      <c r="O14" s="28">
        <f t="shared" si="4"/>
        <v>30098.69</v>
      </c>
      <c r="P14" s="28">
        <v>25</v>
      </c>
      <c r="Q14" s="28"/>
      <c r="R14" s="55"/>
      <c r="S14" s="28">
        <v>720.96</v>
      </c>
      <c r="T14" s="73">
        <v>200</v>
      </c>
      <c r="U14" s="73"/>
      <c r="V14" s="28">
        <v>22690.49</v>
      </c>
      <c r="W14" s="44">
        <f t="shared" si="5"/>
        <v>23636.45</v>
      </c>
      <c r="X14" s="28">
        <f t="shared" si="6"/>
        <v>8569.5</v>
      </c>
      <c r="Y14" s="28">
        <f t="shared" si="7"/>
        <v>21529.19</v>
      </c>
      <c r="Z14" s="28">
        <f t="shared" si="8"/>
        <v>112794.05</v>
      </c>
      <c r="AA14" s="87"/>
      <c r="AB14" s="87"/>
      <c r="AC14" s="60"/>
      <c r="AD14" s="61"/>
      <c r="AE14" s="61"/>
      <c r="AF14" s="61"/>
      <c r="AG14" s="58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</row>
    <row r="15" spans="1:82" s="82" customFormat="1" ht="81" x14ac:dyDescent="0.3">
      <c r="A15" s="67">
        <v>8</v>
      </c>
      <c r="B15" s="71" t="s">
        <v>38</v>
      </c>
      <c r="C15" s="72" t="s">
        <v>34</v>
      </c>
      <c r="D15" s="71" t="s">
        <v>81</v>
      </c>
      <c r="E15" s="71" t="s">
        <v>83</v>
      </c>
      <c r="F15" s="71" t="s">
        <v>51</v>
      </c>
      <c r="G15" s="28">
        <v>145000</v>
      </c>
      <c r="H15" s="28">
        <f t="shared" si="10"/>
        <v>136430.5</v>
      </c>
      <c r="I15" s="28">
        <f t="shared" si="0"/>
        <v>4161.5</v>
      </c>
      <c r="J15" s="28">
        <f t="shared" si="1"/>
        <v>10294.999999999998</v>
      </c>
      <c r="K15" s="100">
        <f t="shared" si="9"/>
        <v>953.69</v>
      </c>
      <c r="L15" s="28">
        <f t="shared" si="2"/>
        <v>4408</v>
      </c>
      <c r="M15" s="28">
        <f t="shared" si="3"/>
        <v>10280.5</v>
      </c>
      <c r="N15" s="28">
        <v>0</v>
      </c>
      <c r="O15" s="28">
        <f t="shared" si="4"/>
        <v>30098.69</v>
      </c>
      <c r="P15" s="28">
        <v>25</v>
      </c>
      <c r="Q15" s="28"/>
      <c r="R15" s="55"/>
      <c r="S15" s="28">
        <v>797.28</v>
      </c>
      <c r="T15" s="73">
        <v>200</v>
      </c>
      <c r="U15" s="73"/>
      <c r="V15" s="28">
        <v>22690.49</v>
      </c>
      <c r="W15" s="44">
        <f t="shared" si="5"/>
        <v>23712.77</v>
      </c>
      <c r="X15" s="28">
        <f t="shared" si="6"/>
        <v>8569.5</v>
      </c>
      <c r="Y15" s="28">
        <f t="shared" si="7"/>
        <v>21529.19</v>
      </c>
      <c r="Z15" s="28">
        <f t="shared" si="8"/>
        <v>112717.73</v>
      </c>
      <c r="AA15" s="87"/>
      <c r="AB15" s="87"/>
      <c r="AC15" s="60"/>
      <c r="AD15" s="61"/>
      <c r="AE15" s="61"/>
      <c r="AF15" s="61"/>
      <c r="AG15" s="58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</row>
    <row r="16" spans="1:82" s="82" customFormat="1" ht="81" x14ac:dyDescent="0.3">
      <c r="A16" s="67">
        <v>9</v>
      </c>
      <c r="B16" s="74" t="s">
        <v>74</v>
      </c>
      <c r="C16" s="72" t="s">
        <v>34</v>
      </c>
      <c r="D16" s="71" t="s">
        <v>8</v>
      </c>
      <c r="E16" s="74" t="s">
        <v>84</v>
      </c>
      <c r="F16" s="71" t="s">
        <v>51</v>
      </c>
      <c r="G16" s="28">
        <v>145000</v>
      </c>
      <c r="H16" s="28">
        <f t="shared" si="10"/>
        <v>136430.5</v>
      </c>
      <c r="I16" s="28">
        <f t="shared" si="0"/>
        <v>4161.5</v>
      </c>
      <c r="J16" s="28">
        <f t="shared" si="1"/>
        <v>10294.999999999998</v>
      </c>
      <c r="K16" s="100">
        <f t="shared" si="9"/>
        <v>953.69</v>
      </c>
      <c r="L16" s="28">
        <f t="shared" si="2"/>
        <v>4408</v>
      </c>
      <c r="M16" s="28">
        <f t="shared" si="3"/>
        <v>10280.5</v>
      </c>
      <c r="N16" s="28">
        <v>0</v>
      </c>
      <c r="O16" s="28">
        <f t="shared" si="4"/>
        <v>30098.69</v>
      </c>
      <c r="P16" s="28">
        <v>25</v>
      </c>
      <c r="Q16" s="28">
        <v>1500</v>
      </c>
      <c r="R16" s="55"/>
      <c r="S16" s="28">
        <v>2567.1799999999998</v>
      </c>
      <c r="T16" s="73">
        <v>200</v>
      </c>
      <c r="U16" s="73"/>
      <c r="V16" s="28">
        <v>22690.49</v>
      </c>
      <c r="W16" s="44">
        <f t="shared" si="5"/>
        <v>26982.670000000002</v>
      </c>
      <c r="X16" s="28">
        <f t="shared" si="6"/>
        <v>8569.5</v>
      </c>
      <c r="Y16" s="28">
        <f t="shared" si="7"/>
        <v>21529.19</v>
      </c>
      <c r="Z16" s="28">
        <f t="shared" si="8"/>
        <v>109447.83</v>
      </c>
      <c r="AA16" s="87"/>
      <c r="AB16" s="87"/>
      <c r="AC16" s="60"/>
      <c r="AD16" s="61"/>
      <c r="AE16" s="61"/>
      <c r="AF16" s="61"/>
      <c r="AG16" s="58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</row>
    <row r="17" spans="1:82" s="83" customFormat="1" ht="40.5" x14ac:dyDescent="0.3">
      <c r="A17" s="67">
        <v>10</v>
      </c>
      <c r="B17" s="74" t="s">
        <v>75</v>
      </c>
      <c r="C17" s="72" t="s">
        <v>34</v>
      </c>
      <c r="D17" s="71" t="s">
        <v>81</v>
      </c>
      <c r="E17" s="74" t="s">
        <v>76</v>
      </c>
      <c r="F17" s="71" t="s">
        <v>51</v>
      </c>
      <c r="G17" s="28">
        <v>145000</v>
      </c>
      <c r="H17" s="28">
        <f t="shared" si="10"/>
        <v>134715.04</v>
      </c>
      <c r="I17" s="28">
        <f t="shared" si="0"/>
        <v>4161.5</v>
      </c>
      <c r="J17" s="28">
        <f t="shared" si="1"/>
        <v>10294.999999999998</v>
      </c>
      <c r="K17" s="100">
        <f t="shared" si="9"/>
        <v>953.69</v>
      </c>
      <c r="L17" s="28">
        <f t="shared" si="2"/>
        <v>4408</v>
      </c>
      <c r="M17" s="28">
        <f t="shared" si="3"/>
        <v>10280.5</v>
      </c>
      <c r="N17" s="28">
        <v>1715.46</v>
      </c>
      <c r="O17" s="28">
        <f t="shared" si="4"/>
        <v>31814.149999999998</v>
      </c>
      <c r="P17" s="28">
        <v>25</v>
      </c>
      <c r="Q17" s="28"/>
      <c r="R17" s="55"/>
      <c r="S17" s="28">
        <v>3442.34</v>
      </c>
      <c r="T17" s="73">
        <v>200</v>
      </c>
      <c r="U17" s="73"/>
      <c r="V17" s="28">
        <v>22261.63</v>
      </c>
      <c r="W17" s="44">
        <f t="shared" si="5"/>
        <v>25928.97</v>
      </c>
      <c r="X17" s="28">
        <f t="shared" si="6"/>
        <v>10284.959999999999</v>
      </c>
      <c r="Y17" s="28">
        <f t="shared" si="7"/>
        <v>21529.19</v>
      </c>
      <c r="Z17" s="28">
        <f t="shared" si="8"/>
        <v>108786.07</v>
      </c>
      <c r="AA17" s="87"/>
      <c r="AB17" s="87"/>
      <c r="AC17" s="60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</row>
    <row r="18" spans="1:82" s="83" customFormat="1" ht="60.75" x14ac:dyDescent="0.3">
      <c r="A18" s="67">
        <v>11</v>
      </c>
      <c r="B18" s="71" t="s">
        <v>61</v>
      </c>
      <c r="C18" s="72" t="s">
        <v>34</v>
      </c>
      <c r="D18" s="71" t="s">
        <v>9</v>
      </c>
      <c r="E18" s="71" t="s">
        <v>158</v>
      </c>
      <c r="F18" s="71" t="s">
        <v>51</v>
      </c>
      <c r="G18" s="28">
        <v>185000</v>
      </c>
      <c r="H18" s="28">
        <f t="shared" si="10"/>
        <v>174066.5</v>
      </c>
      <c r="I18" s="28">
        <f t="shared" si="0"/>
        <v>5309.5</v>
      </c>
      <c r="J18" s="28">
        <f t="shared" si="1"/>
        <v>13134.999999999998</v>
      </c>
      <c r="K18" s="100">
        <f t="shared" si="9"/>
        <v>953.69</v>
      </c>
      <c r="L18" s="28">
        <f t="shared" si="2"/>
        <v>5624</v>
      </c>
      <c r="M18" s="28">
        <f t="shared" si="3"/>
        <v>13116.5</v>
      </c>
      <c r="N18" s="28">
        <v>0</v>
      </c>
      <c r="O18" s="28">
        <f t="shared" si="4"/>
        <v>38138.69</v>
      </c>
      <c r="P18" s="28">
        <v>25</v>
      </c>
      <c r="Q18" s="28"/>
      <c r="R18" s="55"/>
      <c r="S18" s="28">
        <v>913.54</v>
      </c>
      <c r="T18" s="73">
        <v>200</v>
      </c>
      <c r="U18" s="73"/>
      <c r="V18" s="28">
        <v>32099.49</v>
      </c>
      <c r="W18" s="44">
        <f t="shared" si="5"/>
        <v>33238.03</v>
      </c>
      <c r="X18" s="28">
        <f t="shared" si="6"/>
        <v>10933.5</v>
      </c>
      <c r="Y18" s="28">
        <f t="shared" si="7"/>
        <v>27205.19</v>
      </c>
      <c r="Z18" s="28">
        <f t="shared" si="8"/>
        <v>140828.47</v>
      </c>
      <c r="AA18" s="87"/>
      <c r="AB18" s="87"/>
      <c r="AC18" s="60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</row>
    <row r="19" spans="1:82" s="86" customFormat="1" ht="40.5" x14ac:dyDescent="0.35">
      <c r="A19" s="67">
        <v>12</v>
      </c>
      <c r="B19" s="131" t="s">
        <v>112</v>
      </c>
      <c r="C19" s="72" t="s">
        <v>35</v>
      </c>
      <c r="D19" s="71" t="s">
        <v>64</v>
      </c>
      <c r="E19" s="74" t="s">
        <v>111</v>
      </c>
      <c r="F19" s="71" t="s">
        <v>88</v>
      </c>
      <c r="G19" s="28">
        <v>106000</v>
      </c>
      <c r="H19" s="28">
        <f>+G19-(I19+L19+N19)</f>
        <v>99735.4</v>
      </c>
      <c r="I19" s="28">
        <f t="shared" si="0"/>
        <v>3042.2</v>
      </c>
      <c r="J19" s="28">
        <f t="shared" si="1"/>
        <v>7525.9999999999991</v>
      </c>
      <c r="K19" s="100">
        <f t="shared" si="9"/>
        <v>953.69</v>
      </c>
      <c r="L19" s="28">
        <f t="shared" si="2"/>
        <v>3222.4</v>
      </c>
      <c r="M19" s="28">
        <f t="shared" si="3"/>
        <v>7515.4000000000005</v>
      </c>
      <c r="N19" s="75"/>
      <c r="O19" s="28">
        <f t="shared" si="4"/>
        <v>22259.69</v>
      </c>
      <c r="P19" s="28">
        <v>25</v>
      </c>
      <c r="Q19" s="76"/>
      <c r="R19" s="102"/>
      <c r="S19" s="28">
        <v>5391.84</v>
      </c>
      <c r="T19" s="73">
        <v>200</v>
      </c>
      <c r="U19" s="73"/>
      <c r="V19" s="28">
        <v>13516.72</v>
      </c>
      <c r="W19" s="44">
        <f t="shared" si="5"/>
        <v>19133.559999999998</v>
      </c>
      <c r="X19" s="28">
        <f t="shared" si="6"/>
        <v>6264.6</v>
      </c>
      <c r="Y19" s="28">
        <f t="shared" si="7"/>
        <v>15995.09</v>
      </c>
      <c r="Z19" s="28">
        <f t="shared" si="8"/>
        <v>80601.84</v>
      </c>
      <c r="AA19" s="87"/>
      <c r="AB19" s="87"/>
      <c r="AC19" s="62"/>
      <c r="AD19" s="63"/>
      <c r="AE19" s="63"/>
      <c r="AF19" s="63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</row>
    <row r="20" spans="1:82" s="84" customFormat="1" ht="101.25" x14ac:dyDescent="0.35">
      <c r="A20" s="67">
        <v>13</v>
      </c>
      <c r="B20" s="71" t="s">
        <v>101</v>
      </c>
      <c r="C20" s="72" t="s">
        <v>34</v>
      </c>
      <c r="D20" s="71" t="s">
        <v>9</v>
      </c>
      <c r="E20" s="71" t="s">
        <v>102</v>
      </c>
      <c r="F20" s="71" t="s">
        <v>88</v>
      </c>
      <c r="G20" s="28">
        <v>120000</v>
      </c>
      <c r="H20" s="28">
        <f>+G20-(I20+L20+N20)</f>
        <v>112908</v>
      </c>
      <c r="I20" s="28">
        <f t="shared" si="0"/>
        <v>3444</v>
      </c>
      <c r="J20" s="28">
        <f t="shared" si="1"/>
        <v>8520</v>
      </c>
      <c r="K20" s="100">
        <f t="shared" si="9"/>
        <v>953.69</v>
      </c>
      <c r="L20" s="28">
        <f t="shared" si="2"/>
        <v>3648</v>
      </c>
      <c r="M20" s="28">
        <f t="shared" si="3"/>
        <v>8508</v>
      </c>
      <c r="N20" s="28">
        <v>0</v>
      </c>
      <c r="O20" s="28">
        <f t="shared" si="4"/>
        <v>25073.690000000002</v>
      </c>
      <c r="P20" s="28">
        <v>25</v>
      </c>
      <c r="Q20" s="77"/>
      <c r="R20" s="102"/>
      <c r="S20" s="28">
        <v>1208.44</v>
      </c>
      <c r="T20" s="73">
        <v>200</v>
      </c>
      <c r="U20" s="73"/>
      <c r="V20" s="28">
        <v>16809.87</v>
      </c>
      <c r="W20" s="44">
        <f t="shared" si="5"/>
        <v>18243.309999999998</v>
      </c>
      <c r="X20" s="28">
        <f t="shared" si="6"/>
        <v>7092</v>
      </c>
      <c r="Y20" s="28">
        <f t="shared" si="7"/>
        <v>17981.690000000002</v>
      </c>
      <c r="Z20" s="28">
        <f t="shared" si="8"/>
        <v>94664.69</v>
      </c>
      <c r="AA20" s="87"/>
      <c r="AB20" s="87"/>
      <c r="AC20" s="62"/>
      <c r="AD20" s="63"/>
      <c r="AE20" s="63"/>
      <c r="AF20" s="63"/>
      <c r="AG20" s="59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</row>
    <row r="21" spans="1:82" s="85" customFormat="1" ht="81" x14ac:dyDescent="0.35">
      <c r="A21" s="67">
        <v>14</v>
      </c>
      <c r="B21" s="71" t="s">
        <v>151</v>
      </c>
      <c r="C21" s="72" t="s">
        <v>34</v>
      </c>
      <c r="D21" s="71" t="s">
        <v>9</v>
      </c>
      <c r="E21" s="71" t="s">
        <v>152</v>
      </c>
      <c r="F21" s="71" t="s">
        <v>51</v>
      </c>
      <c r="G21" s="28">
        <v>145000</v>
      </c>
      <c r="H21" s="28">
        <f>+G21-(I21+L21+N21)</f>
        <v>136430.5</v>
      </c>
      <c r="I21" s="28">
        <f t="shared" si="0"/>
        <v>4161.5</v>
      </c>
      <c r="J21" s="28">
        <f t="shared" si="1"/>
        <v>10294.999999999998</v>
      </c>
      <c r="K21" s="100">
        <f t="shared" si="9"/>
        <v>953.69</v>
      </c>
      <c r="L21" s="28">
        <f t="shared" si="2"/>
        <v>4408</v>
      </c>
      <c r="M21" s="28">
        <f t="shared" si="3"/>
        <v>10280.5</v>
      </c>
      <c r="N21" s="28">
        <v>0</v>
      </c>
      <c r="O21" s="28">
        <f t="shared" si="4"/>
        <v>30098.69</v>
      </c>
      <c r="P21" s="28">
        <v>25</v>
      </c>
      <c r="Q21" s="77"/>
      <c r="R21" s="102"/>
      <c r="S21" s="28"/>
      <c r="T21" s="73">
        <v>200</v>
      </c>
      <c r="U21" s="73"/>
      <c r="V21" s="28">
        <v>22690.49</v>
      </c>
      <c r="W21" s="44">
        <f>+P21+Q21+S21+T21+V21</f>
        <v>22915.49</v>
      </c>
      <c r="X21" s="28">
        <f t="shared" si="6"/>
        <v>8569.5</v>
      </c>
      <c r="Y21" s="28">
        <f t="shared" si="7"/>
        <v>21529.19</v>
      </c>
      <c r="Z21" s="28">
        <f t="shared" si="8"/>
        <v>113515.01</v>
      </c>
      <c r="AA21" s="87"/>
      <c r="AB21" s="87"/>
      <c r="AC21" s="62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</row>
    <row r="22" spans="1:82" s="83" customFormat="1" ht="40.5" x14ac:dyDescent="0.3">
      <c r="A22" s="67">
        <v>15</v>
      </c>
      <c r="B22" s="71" t="s">
        <v>58</v>
      </c>
      <c r="C22" s="72" t="s">
        <v>34</v>
      </c>
      <c r="D22" s="71" t="s">
        <v>6</v>
      </c>
      <c r="E22" s="71" t="s">
        <v>107</v>
      </c>
      <c r="F22" s="71" t="s">
        <v>51</v>
      </c>
      <c r="G22" s="28">
        <v>120000</v>
      </c>
      <c r="H22" s="28">
        <f t="shared" si="10"/>
        <v>111192.54000000001</v>
      </c>
      <c r="I22" s="28">
        <f t="shared" si="0"/>
        <v>3444</v>
      </c>
      <c r="J22" s="28">
        <f t="shared" si="1"/>
        <v>8520</v>
      </c>
      <c r="K22" s="100">
        <f t="shared" si="9"/>
        <v>953.69</v>
      </c>
      <c r="L22" s="28">
        <f t="shared" si="2"/>
        <v>3648</v>
      </c>
      <c r="M22" s="28">
        <f t="shared" si="3"/>
        <v>8508</v>
      </c>
      <c r="N22" s="28">
        <v>1715.46</v>
      </c>
      <c r="O22" s="28">
        <f t="shared" si="4"/>
        <v>26789.15</v>
      </c>
      <c r="P22" s="28">
        <v>25</v>
      </c>
      <c r="Q22" s="28">
        <v>2000</v>
      </c>
      <c r="R22" s="55"/>
      <c r="S22" s="28">
        <v>395.01</v>
      </c>
      <c r="T22" s="73">
        <v>200</v>
      </c>
      <c r="U22" s="73"/>
      <c r="V22" s="28">
        <v>16381</v>
      </c>
      <c r="W22" s="44">
        <f t="shared" si="5"/>
        <v>19001.010000000002</v>
      </c>
      <c r="X22" s="28">
        <f t="shared" si="6"/>
        <v>8807.4599999999991</v>
      </c>
      <c r="Y22" s="28">
        <f t="shared" si="7"/>
        <v>17981.690000000002</v>
      </c>
      <c r="Z22" s="28">
        <f t="shared" si="8"/>
        <v>92191.53</v>
      </c>
      <c r="AA22" s="87"/>
      <c r="AB22" s="87"/>
      <c r="AC22" s="60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</row>
    <row r="23" spans="1:82" s="82" customFormat="1" ht="60.75" x14ac:dyDescent="0.3">
      <c r="A23" s="67">
        <v>16</v>
      </c>
      <c r="B23" s="71" t="s">
        <v>130</v>
      </c>
      <c r="C23" s="72" t="s">
        <v>34</v>
      </c>
      <c r="D23" s="71" t="s">
        <v>9</v>
      </c>
      <c r="E23" s="71" t="s">
        <v>113</v>
      </c>
      <c r="F23" s="71" t="s">
        <v>51</v>
      </c>
      <c r="G23" s="28">
        <v>155000</v>
      </c>
      <c r="H23" s="28">
        <f>+G23-(I23+L23+N23)</f>
        <v>144124.04</v>
      </c>
      <c r="I23" s="28">
        <f t="shared" si="0"/>
        <v>4448.5</v>
      </c>
      <c r="J23" s="28">
        <f t="shared" si="1"/>
        <v>11004.999999999998</v>
      </c>
      <c r="K23" s="100">
        <f t="shared" si="9"/>
        <v>953.69</v>
      </c>
      <c r="L23" s="28">
        <f t="shared" si="2"/>
        <v>4712</v>
      </c>
      <c r="M23" s="28">
        <f t="shared" si="3"/>
        <v>10989.5</v>
      </c>
      <c r="N23" s="28">
        <v>1715.46</v>
      </c>
      <c r="O23" s="28">
        <f>+I23+J23+K23+L23+M23+N23</f>
        <v>33824.15</v>
      </c>
      <c r="P23" s="28">
        <v>25</v>
      </c>
      <c r="Q23" s="28"/>
      <c r="R23" s="55"/>
      <c r="S23" s="28">
        <v>398.64</v>
      </c>
      <c r="T23" s="73">
        <v>200</v>
      </c>
      <c r="U23" s="73"/>
      <c r="V23" s="28">
        <v>24613.88</v>
      </c>
      <c r="W23" s="44">
        <f t="shared" si="5"/>
        <v>25237.52</v>
      </c>
      <c r="X23" s="28">
        <f t="shared" si="6"/>
        <v>10875.96</v>
      </c>
      <c r="Y23" s="28">
        <f t="shared" si="7"/>
        <v>22948.19</v>
      </c>
      <c r="Z23" s="28">
        <f t="shared" si="8"/>
        <v>118886.52</v>
      </c>
      <c r="AA23" s="87"/>
      <c r="AB23" s="87"/>
      <c r="AC23" s="60"/>
      <c r="AD23" s="61"/>
      <c r="AE23" s="61"/>
      <c r="AF23" s="61"/>
      <c r="AG23" s="58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</row>
    <row r="24" spans="1:82" s="113" customFormat="1" ht="40.5" x14ac:dyDescent="0.3">
      <c r="A24" s="67">
        <v>17</v>
      </c>
      <c r="B24" s="71" t="s">
        <v>39</v>
      </c>
      <c r="C24" s="72" t="s">
        <v>35</v>
      </c>
      <c r="D24" s="71" t="s">
        <v>55</v>
      </c>
      <c r="E24" s="71" t="s">
        <v>23</v>
      </c>
      <c r="F24" s="71" t="s">
        <v>51</v>
      </c>
      <c r="G24" s="28">
        <v>65000</v>
      </c>
      <c r="H24" s="28">
        <f t="shared" si="10"/>
        <v>61158.5</v>
      </c>
      <c r="I24" s="28">
        <f t="shared" si="0"/>
        <v>1865.5</v>
      </c>
      <c r="J24" s="28">
        <f t="shared" si="1"/>
        <v>4615</v>
      </c>
      <c r="K24" s="100">
        <f t="shared" si="9"/>
        <v>715.00000000000011</v>
      </c>
      <c r="L24" s="28">
        <f t="shared" si="2"/>
        <v>1976</v>
      </c>
      <c r="M24" s="28">
        <f t="shared" si="3"/>
        <v>4608.5</v>
      </c>
      <c r="N24" s="28">
        <v>0</v>
      </c>
      <c r="O24" s="28">
        <f t="shared" si="4"/>
        <v>13780</v>
      </c>
      <c r="P24" s="28">
        <v>25</v>
      </c>
      <c r="Q24" s="28">
        <v>2500</v>
      </c>
      <c r="R24" s="55"/>
      <c r="S24" s="28">
        <v>912.57</v>
      </c>
      <c r="T24" s="73">
        <v>200</v>
      </c>
      <c r="U24" s="73"/>
      <c r="V24" s="28">
        <v>4427.58</v>
      </c>
      <c r="W24" s="44">
        <f t="shared" si="5"/>
        <v>8065.15</v>
      </c>
      <c r="X24" s="28">
        <f t="shared" si="6"/>
        <v>3841.5</v>
      </c>
      <c r="Y24" s="28">
        <f t="shared" si="7"/>
        <v>9938.5</v>
      </c>
      <c r="Z24" s="28">
        <f t="shared" si="8"/>
        <v>53093.35</v>
      </c>
      <c r="AA24" s="103"/>
      <c r="AB24" s="103"/>
      <c r="AC24" s="125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</row>
    <row r="25" spans="1:82" s="120" customFormat="1" ht="40.5" x14ac:dyDescent="0.3">
      <c r="A25" s="67">
        <v>18</v>
      </c>
      <c r="B25" s="68" t="s">
        <v>53</v>
      </c>
      <c r="C25" s="69" t="s">
        <v>35</v>
      </c>
      <c r="D25" s="68" t="s">
        <v>9</v>
      </c>
      <c r="E25" s="68" t="s">
        <v>95</v>
      </c>
      <c r="F25" s="68" t="s">
        <v>51</v>
      </c>
      <c r="G25" s="44">
        <v>65000</v>
      </c>
      <c r="H25" s="44">
        <f t="shared" si="10"/>
        <v>61158.5</v>
      </c>
      <c r="I25" s="28">
        <f t="shared" si="0"/>
        <v>1865.5</v>
      </c>
      <c r="J25" s="44">
        <f t="shared" si="1"/>
        <v>4615</v>
      </c>
      <c r="K25" s="100">
        <f t="shared" si="9"/>
        <v>715.00000000000011</v>
      </c>
      <c r="L25" s="28">
        <f t="shared" si="2"/>
        <v>1976</v>
      </c>
      <c r="M25" s="44">
        <f t="shared" si="3"/>
        <v>4608.5</v>
      </c>
      <c r="N25" s="44">
        <v>0</v>
      </c>
      <c r="O25" s="44">
        <f t="shared" si="4"/>
        <v>13780</v>
      </c>
      <c r="P25" s="44">
        <v>25</v>
      </c>
      <c r="Q25" s="44">
        <v>9325.92</v>
      </c>
      <c r="R25" s="55"/>
      <c r="S25" s="44">
        <v>1240.6400000000001</v>
      </c>
      <c r="T25" s="70">
        <v>200</v>
      </c>
      <c r="U25" s="70"/>
      <c r="V25" s="44">
        <v>4427.58</v>
      </c>
      <c r="W25" s="44">
        <f t="shared" si="5"/>
        <v>15219.14</v>
      </c>
      <c r="X25" s="44">
        <f t="shared" si="6"/>
        <v>3841.5</v>
      </c>
      <c r="Y25" s="44">
        <f t="shared" si="7"/>
        <v>9938.5</v>
      </c>
      <c r="Z25" s="44">
        <f t="shared" si="8"/>
        <v>45939.360000000001</v>
      </c>
      <c r="AA25" s="105"/>
      <c r="AB25" s="105"/>
      <c r="AC25" s="110"/>
      <c r="AD25" s="111"/>
      <c r="AE25" s="111"/>
      <c r="AF25" s="111"/>
      <c r="AG25" s="118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</row>
    <row r="26" spans="1:82" s="82" customFormat="1" ht="40.5" x14ac:dyDescent="0.3">
      <c r="A26" s="67">
        <v>19</v>
      </c>
      <c r="B26" s="74" t="s">
        <v>141</v>
      </c>
      <c r="C26" s="72" t="s">
        <v>34</v>
      </c>
      <c r="D26" s="71" t="s">
        <v>6</v>
      </c>
      <c r="E26" s="71" t="s">
        <v>11</v>
      </c>
      <c r="F26" s="71" t="s">
        <v>51</v>
      </c>
      <c r="G26" s="28">
        <v>95000</v>
      </c>
      <c r="H26" s="28">
        <f t="shared" si="10"/>
        <v>89385.5</v>
      </c>
      <c r="I26" s="28">
        <f t="shared" si="0"/>
        <v>2726.5</v>
      </c>
      <c r="J26" s="28">
        <f t="shared" si="1"/>
        <v>6744.9999999999991</v>
      </c>
      <c r="K26" s="100">
        <f t="shared" si="9"/>
        <v>953.69</v>
      </c>
      <c r="L26" s="28">
        <f t="shared" si="2"/>
        <v>2888</v>
      </c>
      <c r="M26" s="28">
        <f t="shared" si="3"/>
        <v>6735.5</v>
      </c>
      <c r="N26" s="28">
        <v>0</v>
      </c>
      <c r="O26" s="28">
        <f t="shared" si="4"/>
        <v>20048.690000000002</v>
      </c>
      <c r="P26" s="28">
        <v>25</v>
      </c>
      <c r="Q26" s="28">
        <v>3000</v>
      </c>
      <c r="R26" s="55"/>
      <c r="S26" s="28">
        <v>1686.59</v>
      </c>
      <c r="T26" s="73">
        <v>200</v>
      </c>
      <c r="U26" s="73"/>
      <c r="V26" s="28">
        <v>10929.24</v>
      </c>
      <c r="W26" s="44">
        <f t="shared" si="5"/>
        <v>15840.83</v>
      </c>
      <c r="X26" s="28">
        <f t="shared" si="6"/>
        <v>5614.5</v>
      </c>
      <c r="Y26" s="28">
        <f t="shared" si="7"/>
        <v>14434.189999999999</v>
      </c>
      <c r="Z26" s="28">
        <f t="shared" si="8"/>
        <v>73544.67</v>
      </c>
      <c r="AA26" s="87"/>
      <c r="AB26" s="87"/>
      <c r="AC26" s="60"/>
      <c r="AD26" s="61"/>
      <c r="AE26" s="61"/>
      <c r="AF26" s="61"/>
      <c r="AG26" s="58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</row>
    <row r="27" spans="1:82" s="82" customFormat="1" ht="40.5" x14ac:dyDescent="0.3">
      <c r="A27" s="67">
        <v>20</v>
      </c>
      <c r="B27" s="74" t="s">
        <v>129</v>
      </c>
      <c r="C27" s="72" t="s">
        <v>35</v>
      </c>
      <c r="D27" s="71" t="s">
        <v>10</v>
      </c>
      <c r="E27" s="74" t="s">
        <v>73</v>
      </c>
      <c r="F27" s="71" t="s">
        <v>51</v>
      </c>
      <c r="G27" s="28">
        <v>95000</v>
      </c>
      <c r="H27" s="28">
        <f t="shared" si="10"/>
        <v>89385.5</v>
      </c>
      <c r="I27" s="28">
        <f t="shared" si="0"/>
        <v>2726.5</v>
      </c>
      <c r="J27" s="28">
        <f t="shared" si="1"/>
        <v>6744.9999999999991</v>
      </c>
      <c r="K27" s="100">
        <f t="shared" si="9"/>
        <v>953.69</v>
      </c>
      <c r="L27" s="28">
        <f t="shared" si="2"/>
        <v>2888</v>
      </c>
      <c r="M27" s="28">
        <f t="shared" si="3"/>
        <v>6735.5</v>
      </c>
      <c r="N27" s="28">
        <v>0</v>
      </c>
      <c r="O27" s="28">
        <f t="shared" si="4"/>
        <v>20048.690000000002</v>
      </c>
      <c r="P27" s="28">
        <v>25</v>
      </c>
      <c r="Q27" s="28"/>
      <c r="R27" s="55"/>
      <c r="S27" s="28">
        <v>46.01</v>
      </c>
      <c r="T27" s="73">
        <v>200</v>
      </c>
      <c r="U27" s="73"/>
      <c r="V27" s="28">
        <v>10929.24</v>
      </c>
      <c r="W27" s="44">
        <f t="shared" si="5"/>
        <v>11200.25</v>
      </c>
      <c r="X27" s="28">
        <f t="shared" si="6"/>
        <v>5614.5</v>
      </c>
      <c r="Y27" s="28">
        <f t="shared" si="7"/>
        <v>14434.189999999999</v>
      </c>
      <c r="Z27" s="28">
        <f t="shared" si="8"/>
        <v>78185.25</v>
      </c>
      <c r="AA27" s="87"/>
      <c r="AB27" s="87"/>
      <c r="AC27" s="60"/>
      <c r="AD27" s="61"/>
      <c r="AE27" s="61"/>
      <c r="AF27" s="61"/>
      <c r="AG27" s="58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</row>
    <row r="28" spans="1:82" s="113" customFormat="1" ht="40.5" x14ac:dyDescent="0.3">
      <c r="A28" s="67">
        <v>21</v>
      </c>
      <c r="B28" s="71" t="s">
        <v>40</v>
      </c>
      <c r="C28" s="72" t="s">
        <v>34</v>
      </c>
      <c r="D28" s="71" t="s">
        <v>81</v>
      </c>
      <c r="E28" s="71" t="s">
        <v>28</v>
      </c>
      <c r="F28" s="71" t="s">
        <v>51</v>
      </c>
      <c r="G28" s="28">
        <v>80000</v>
      </c>
      <c r="H28" s="28">
        <f t="shared" si="10"/>
        <v>75272</v>
      </c>
      <c r="I28" s="28">
        <f t="shared" si="0"/>
        <v>2296</v>
      </c>
      <c r="J28" s="28">
        <f t="shared" si="1"/>
        <v>5679.9999999999991</v>
      </c>
      <c r="K28" s="100">
        <v>880</v>
      </c>
      <c r="L28" s="28">
        <f t="shared" si="2"/>
        <v>2432</v>
      </c>
      <c r="M28" s="28">
        <f t="shared" si="3"/>
        <v>5672</v>
      </c>
      <c r="N28" s="28">
        <v>0</v>
      </c>
      <c r="O28" s="28">
        <f t="shared" si="4"/>
        <v>16960</v>
      </c>
      <c r="P28" s="28">
        <v>25</v>
      </c>
      <c r="Q28" s="28">
        <v>14740.56</v>
      </c>
      <c r="R28" s="55"/>
      <c r="S28" s="28">
        <v>1894.58</v>
      </c>
      <c r="T28" s="73">
        <v>200</v>
      </c>
      <c r="U28" s="73"/>
      <c r="V28" s="28">
        <v>7400.87</v>
      </c>
      <c r="W28" s="44">
        <f t="shared" si="5"/>
        <v>24261.01</v>
      </c>
      <c r="X28" s="28">
        <f t="shared" si="6"/>
        <v>4728</v>
      </c>
      <c r="Y28" s="28">
        <f t="shared" si="7"/>
        <v>12232</v>
      </c>
      <c r="Z28" s="28">
        <f t="shared" si="8"/>
        <v>51010.990000000005</v>
      </c>
      <c r="AA28" s="105"/>
      <c r="AB28" s="105"/>
      <c r="AC28" s="110"/>
      <c r="AD28" s="111"/>
      <c r="AE28" s="111"/>
      <c r="AF28" s="111"/>
      <c r="AG28" s="112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</row>
    <row r="29" spans="1:82" s="82" customFormat="1" ht="40.5" x14ac:dyDescent="0.3">
      <c r="A29" s="67">
        <v>22</v>
      </c>
      <c r="B29" s="71" t="s">
        <v>41</v>
      </c>
      <c r="C29" s="72" t="s">
        <v>34</v>
      </c>
      <c r="D29" s="71" t="s">
        <v>6</v>
      </c>
      <c r="E29" s="71" t="s">
        <v>11</v>
      </c>
      <c r="F29" s="71" t="s">
        <v>51</v>
      </c>
      <c r="G29" s="28">
        <v>120000</v>
      </c>
      <c r="H29" s="28">
        <f t="shared" si="10"/>
        <v>111192.54000000001</v>
      </c>
      <c r="I29" s="28">
        <f t="shared" si="0"/>
        <v>3444</v>
      </c>
      <c r="J29" s="28">
        <f t="shared" si="1"/>
        <v>8520</v>
      </c>
      <c r="K29" s="100">
        <f t="shared" si="9"/>
        <v>953.69</v>
      </c>
      <c r="L29" s="28">
        <f t="shared" si="2"/>
        <v>3648</v>
      </c>
      <c r="M29" s="28">
        <f t="shared" si="3"/>
        <v>8508</v>
      </c>
      <c r="N29" s="28">
        <v>1715.46</v>
      </c>
      <c r="O29" s="28">
        <f t="shared" si="4"/>
        <v>26789.15</v>
      </c>
      <c r="P29" s="28">
        <v>25</v>
      </c>
      <c r="Q29" s="28">
        <v>5993.93</v>
      </c>
      <c r="R29" s="55"/>
      <c r="S29" s="28">
        <v>1899.91</v>
      </c>
      <c r="T29" s="73">
        <v>200</v>
      </c>
      <c r="U29" s="73"/>
      <c r="V29" s="28">
        <v>16381</v>
      </c>
      <c r="W29" s="44">
        <f t="shared" si="5"/>
        <v>24499.84</v>
      </c>
      <c r="X29" s="28">
        <f t="shared" si="6"/>
        <v>8807.4599999999991</v>
      </c>
      <c r="Y29" s="28">
        <f t="shared" si="7"/>
        <v>17981.690000000002</v>
      </c>
      <c r="Z29" s="28">
        <f t="shared" si="8"/>
        <v>86692.7</v>
      </c>
      <c r="AA29" s="87"/>
      <c r="AB29" s="87"/>
      <c r="AC29" s="60"/>
      <c r="AD29" s="61"/>
      <c r="AE29" s="61"/>
      <c r="AF29" s="61"/>
      <c r="AG29" s="58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</row>
    <row r="30" spans="1:82" s="113" customFormat="1" ht="60.75" x14ac:dyDescent="0.3">
      <c r="A30" s="67">
        <v>23</v>
      </c>
      <c r="B30" s="71" t="s">
        <v>50</v>
      </c>
      <c r="C30" s="72" t="s">
        <v>34</v>
      </c>
      <c r="D30" s="71" t="s">
        <v>81</v>
      </c>
      <c r="E30" s="71" t="s">
        <v>157</v>
      </c>
      <c r="F30" s="71" t="s">
        <v>51</v>
      </c>
      <c r="G30" s="28">
        <v>65000</v>
      </c>
      <c r="H30" s="28">
        <f t="shared" si="10"/>
        <v>61158.5</v>
      </c>
      <c r="I30" s="28">
        <f t="shared" si="0"/>
        <v>1865.5</v>
      </c>
      <c r="J30" s="28">
        <f t="shared" si="1"/>
        <v>4615</v>
      </c>
      <c r="K30" s="100">
        <f t="shared" si="9"/>
        <v>715.00000000000011</v>
      </c>
      <c r="L30" s="28">
        <f t="shared" si="2"/>
        <v>1976</v>
      </c>
      <c r="M30" s="28">
        <f t="shared" si="3"/>
        <v>4608.5</v>
      </c>
      <c r="N30" s="28">
        <v>0</v>
      </c>
      <c r="O30" s="28">
        <f t="shared" si="4"/>
        <v>13780</v>
      </c>
      <c r="P30" s="28">
        <v>25</v>
      </c>
      <c r="Q30" s="28"/>
      <c r="R30" s="55"/>
      <c r="S30" s="28">
        <v>818.63</v>
      </c>
      <c r="T30" s="73">
        <v>200</v>
      </c>
      <c r="U30" s="73"/>
      <c r="V30" s="28">
        <v>4427.58</v>
      </c>
      <c r="W30" s="44">
        <f t="shared" si="5"/>
        <v>5471.21</v>
      </c>
      <c r="X30" s="28">
        <f t="shared" si="6"/>
        <v>3841.5</v>
      </c>
      <c r="Y30" s="28">
        <f t="shared" si="7"/>
        <v>9938.5</v>
      </c>
      <c r="Z30" s="28">
        <f t="shared" si="8"/>
        <v>55687.29</v>
      </c>
      <c r="AA30" s="105"/>
      <c r="AB30" s="105"/>
      <c r="AC30" s="110"/>
      <c r="AD30" s="111"/>
      <c r="AE30" s="111"/>
      <c r="AF30" s="111"/>
      <c r="AG30" s="112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</row>
    <row r="31" spans="1:82" s="113" customFormat="1" ht="40.5" x14ac:dyDescent="0.3">
      <c r="A31" s="67">
        <v>24</v>
      </c>
      <c r="B31" s="71" t="s">
        <v>42</v>
      </c>
      <c r="C31" s="72" t="s">
        <v>34</v>
      </c>
      <c r="D31" s="71" t="s">
        <v>81</v>
      </c>
      <c r="E31" s="71" t="s">
        <v>21</v>
      </c>
      <c r="F31" s="71" t="s">
        <v>51</v>
      </c>
      <c r="G31" s="28">
        <v>80000</v>
      </c>
      <c r="H31" s="28">
        <f t="shared" si="10"/>
        <v>75272</v>
      </c>
      <c r="I31" s="28">
        <f t="shared" si="0"/>
        <v>2296</v>
      </c>
      <c r="J31" s="28">
        <f t="shared" si="1"/>
        <v>5679.9999999999991</v>
      </c>
      <c r="K31" s="100">
        <v>880</v>
      </c>
      <c r="L31" s="28">
        <f t="shared" si="2"/>
        <v>2432</v>
      </c>
      <c r="M31" s="28">
        <f t="shared" si="3"/>
        <v>5672</v>
      </c>
      <c r="N31" s="28">
        <v>0</v>
      </c>
      <c r="O31" s="28">
        <f t="shared" si="4"/>
        <v>16960</v>
      </c>
      <c r="P31" s="28">
        <v>25</v>
      </c>
      <c r="Q31" s="28">
        <v>5152.2299999999996</v>
      </c>
      <c r="R31" s="55"/>
      <c r="S31" s="28">
        <v>1896.98</v>
      </c>
      <c r="T31" s="73">
        <v>200</v>
      </c>
      <c r="U31" s="73"/>
      <c r="V31" s="28">
        <v>7400.87</v>
      </c>
      <c r="W31" s="44">
        <f t="shared" si="5"/>
        <v>14675.079999999998</v>
      </c>
      <c r="X31" s="28">
        <f t="shared" si="6"/>
        <v>4728</v>
      </c>
      <c r="Y31" s="28">
        <f t="shared" si="7"/>
        <v>12232</v>
      </c>
      <c r="Z31" s="28">
        <f t="shared" si="8"/>
        <v>60596.92</v>
      </c>
      <c r="AA31" s="105"/>
      <c r="AB31" s="105"/>
      <c r="AC31" s="110"/>
      <c r="AD31" s="111"/>
      <c r="AE31" s="111"/>
      <c r="AF31" s="111"/>
      <c r="AG31" s="112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</row>
    <row r="32" spans="1:82" s="124" customFormat="1" ht="40.5" x14ac:dyDescent="0.3">
      <c r="A32" s="67">
        <v>25</v>
      </c>
      <c r="B32" s="131" t="s">
        <v>109</v>
      </c>
      <c r="C32" s="72" t="s">
        <v>34</v>
      </c>
      <c r="D32" s="71" t="s">
        <v>6</v>
      </c>
      <c r="E32" s="71" t="s">
        <v>11</v>
      </c>
      <c r="F32" s="71" t="s">
        <v>88</v>
      </c>
      <c r="G32" s="28">
        <v>65000</v>
      </c>
      <c r="H32" s="28">
        <f>+G32-(I32+L32+N32)</f>
        <v>61158.5</v>
      </c>
      <c r="I32" s="28">
        <f t="shared" si="0"/>
        <v>1865.5</v>
      </c>
      <c r="J32" s="28">
        <f t="shared" si="1"/>
        <v>4615</v>
      </c>
      <c r="K32" s="100">
        <f t="shared" si="9"/>
        <v>715.00000000000011</v>
      </c>
      <c r="L32" s="28">
        <f t="shared" si="2"/>
        <v>1976</v>
      </c>
      <c r="M32" s="28">
        <f t="shared" si="3"/>
        <v>4608.5</v>
      </c>
      <c r="N32" s="28">
        <v>0</v>
      </c>
      <c r="O32" s="28">
        <f t="shared" si="4"/>
        <v>13780</v>
      </c>
      <c r="P32" s="28">
        <v>25</v>
      </c>
      <c r="Q32" s="28">
        <v>5000</v>
      </c>
      <c r="R32" s="88"/>
      <c r="S32" s="28">
        <v>720.68</v>
      </c>
      <c r="T32" s="73">
        <v>200</v>
      </c>
      <c r="U32" s="73"/>
      <c r="V32" s="28">
        <v>4427.58</v>
      </c>
      <c r="W32" s="44">
        <f t="shared" si="5"/>
        <v>10373.26</v>
      </c>
      <c r="X32" s="28">
        <f t="shared" si="6"/>
        <v>3841.5</v>
      </c>
      <c r="Y32" s="28">
        <f t="shared" si="7"/>
        <v>9938.5</v>
      </c>
      <c r="Z32" s="28">
        <f t="shared" si="8"/>
        <v>50785.24</v>
      </c>
      <c r="AA32" s="105"/>
      <c r="AB32" s="105"/>
      <c r="AC32" s="121"/>
      <c r="AD32" s="122"/>
      <c r="AE32" s="122"/>
      <c r="AF32" s="122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</row>
    <row r="33" spans="1:82" s="130" customFormat="1" ht="40.5" x14ac:dyDescent="0.35">
      <c r="A33" s="67">
        <v>26</v>
      </c>
      <c r="B33" s="131" t="s">
        <v>110</v>
      </c>
      <c r="C33" s="72" t="s">
        <v>34</v>
      </c>
      <c r="D33" s="71" t="s">
        <v>65</v>
      </c>
      <c r="E33" s="71" t="s">
        <v>21</v>
      </c>
      <c r="F33" s="71" t="s">
        <v>88</v>
      </c>
      <c r="G33" s="28">
        <v>80000</v>
      </c>
      <c r="H33" s="28">
        <f>+G33-(I33+L33+N33)</f>
        <v>75272</v>
      </c>
      <c r="I33" s="28">
        <f t="shared" si="0"/>
        <v>2296</v>
      </c>
      <c r="J33" s="28">
        <f t="shared" si="1"/>
        <v>5679.9999999999991</v>
      </c>
      <c r="K33" s="100">
        <v>880</v>
      </c>
      <c r="L33" s="28">
        <f t="shared" si="2"/>
        <v>2432</v>
      </c>
      <c r="M33" s="28">
        <f t="shared" si="3"/>
        <v>5672</v>
      </c>
      <c r="N33" s="28">
        <v>0</v>
      </c>
      <c r="O33" s="28">
        <f t="shared" si="4"/>
        <v>16960</v>
      </c>
      <c r="P33" s="28">
        <v>25</v>
      </c>
      <c r="Q33" s="77"/>
      <c r="R33" s="89"/>
      <c r="S33" s="28">
        <v>2138.5500000000002</v>
      </c>
      <c r="T33" s="73">
        <v>200</v>
      </c>
      <c r="U33" s="73"/>
      <c r="V33" s="28">
        <v>7400.87</v>
      </c>
      <c r="W33" s="44">
        <f t="shared" si="5"/>
        <v>9764.42</v>
      </c>
      <c r="X33" s="28">
        <f t="shared" ref="X33:X56" si="11">+I33+L33+N33</f>
        <v>4728</v>
      </c>
      <c r="Y33" s="28">
        <f t="shared" ref="Y33:Y56" si="12">+J33+K33+M33</f>
        <v>12232</v>
      </c>
      <c r="Z33" s="28">
        <f t="shared" ref="Z33:Z56" si="13">+G33-(W33+X33)</f>
        <v>65507.58</v>
      </c>
      <c r="AA33" s="105"/>
      <c r="AB33" s="105"/>
      <c r="AC33" s="106"/>
      <c r="AD33" s="128"/>
      <c r="AE33" s="128"/>
      <c r="AF33" s="128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</row>
    <row r="34" spans="1:82" s="113" customFormat="1" ht="40.5" x14ac:dyDescent="0.3">
      <c r="A34" s="67">
        <v>27</v>
      </c>
      <c r="B34" s="71" t="s">
        <v>43</v>
      </c>
      <c r="C34" s="72" t="s">
        <v>34</v>
      </c>
      <c r="D34" s="71" t="s">
        <v>7</v>
      </c>
      <c r="E34" s="71" t="s">
        <v>27</v>
      </c>
      <c r="F34" s="71" t="s">
        <v>51</v>
      </c>
      <c r="G34" s="28">
        <v>65000</v>
      </c>
      <c r="H34" s="28">
        <f t="shared" si="10"/>
        <v>61158.5</v>
      </c>
      <c r="I34" s="28">
        <f t="shared" si="0"/>
        <v>1865.5</v>
      </c>
      <c r="J34" s="28">
        <f t="shared" si="1"/>
        <v>4615</v>
      </c>
      <c r="K34" s="100">
        <f t="shared" si="9"/>
        <v>715.00000000000011</v>
      </c>
      <c r="L34" s="28">
        <f t="shared" si="2"/>
        <v>1976</v>
      </c>
      <c r="M34" s="28">
        <f t="shared" si="3"/>
        <v>4608.5</v>
      </c>
      <c r="N34" s="28">
        <v>0</v>
      </c>
      <c r="O34" s="28">
        <f t="shared" si="4"/>
        <v>13780</v>
      </c>
      <c r="P34" s="28">
        <v>25</v>
      </c>
      <c r="Q34" s="28">
        <v>3000</v>
      </c>
      <c r="R34" s="55"/>
      <c r="S34" s="28">
        <v>1773.26</v>
      </c>
      <c r="T34" s="73">
        <v>200</v>
      </c>
      <c r="U34" s="73"/>
      <c r="V34" s="28">
        <v>4427.58</v>
      </c>
      <c r="W34" s="44">
        <f t="shared" si="5"/>
        <v>9425.84</v>
      </c>
      <c r="X34" s="28">
        <f t="shared" si="11"/>
        <v>3841.5</v>
      </c>
      <c r="Y34" s="28">
        <f t="shared" si="12"/>
        <v>9938.5</v>
      </c>
      <c r="Z34" s="28">
        <f t="shared" si="13"/>
        <v>51732.66</v>
      </c>
      <c r="AA34" s="105"/>
      <c r="AB34" s="105"/>
      <c r="AC34" s="110"/>
      <c r="AD34" s="111"/>
      <c r="AE34" s="111"/>
      <c r="AF34" s="111"/>
      <c r="AG34" s="112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</row>
    <row r="35" spans="1:82" s="82" customFormat="1" ht="40.5" x14ac:dyDescent="0.3">
      <c r="A35" s="67">
        <v>28</v>
      </c>
      <c r="B35" s="71" t="s">
        <v>44</v>
      </c>
      <c r="C35" s="72" t="s">
        <v>35</v>
      </c>
      <c r="D35" s="71" t="s">
        <v>8</v>
      </c>
      <c r="E35" s="71" t="s">
        <v>12</v>
      </c>
      <c r="F35" s="71" t="s">
        <v>51</v>
      </c>
      <c r="G35" s="28">
        <v>90000</v>
      </c>
      <c r="H35" s="28">
        <f t="shared" si="10"/>
        <v>84681</v>
      </c>
      <c r="I35" s="28">
        <f t="shared" si="0"/>
        <v>2583</v>
      </c>
      <c r="J35" s="28">
        <f t="shared" si="1"/>
        <v>6389.9999999999991</v>
      </c>
      <c r="K35" s="100">
        <f t="shared" si="9"/>
        <v>953.69</v>
      </c>
      <c r="L35" s="28">
        <f t="shared" si="2"/>
        <v>2736</v>
      </c>
      <c r="M35" s="28">
        <f t="shared" si="3"/>
        <v>6381</v>
      </c>
      <c r="N35" s="28">
        <v>0</v>
      </c>
      <c r="O35" s="28">
        <f t="shared" si="4"/>
        <v>19043.690000000002</v>
      </c>
      <c r="P35" s="28">
        <v>25</v>
      </c>
      <c r="Q35" s="28">
        <v>4200.32</v>
      </c>
      <c r="R35" s="55"/>
      <c r="S35" s="28">
        <v>966</v>
      </c>
      <c r="T35" s="73">
        <v>200</v>
      </c>
      <c r="U35" s="73"/>
      <c r="V35" s="28">
        <v>9753.1200000000008</v>
      </c>
      <c r="W35" s="44">
        <f t="shared" si="5"/>
        <v>15144.44</v>
      </c>
      <c r="X35" s="28">
        <f t="shared" si="11"/>
        <v>5319</v>
      </c>
      <c r="Y35" s="28">
        <f t="shared" si="12"/>
        <v>13724.689999999999</v>
      </c>
      <c r="Z35" s="28">
        <f t="shared" si="13"/>
        <v>69536.56</v>
      </c>
      <c r="AA35" s="87"/>
      <c r="AB35" s="87"/>
      <c r="AC35" s="60"/>
      <c r="AD35" s="61"/>
      <c r="AE35" s="61"/>
      <c r="AF35" s="61"/>
      <c r="AG35" s="58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</row>
    <row r="36" spans="1:82" s="82" customFormat="1" ht="40.5" x14ac:dyDescent="0.3">
      <c r="A36" s="67">
        <v>29</v>
      </c>
      <c r="B36" s="71" t="s">
        <v>45</v>
      </c>
      <c r="C36" s="72" t="s">
        <v>35</v>
      </c>
      <c r="D36" s="71" t="s">
        <v>8</v>
      </c>
      <c r="E36" s="71" t="s">
        <v>12</v>
      </c>
      <c r="F36" s="71" t="s">
        <v>51</v>
      </c>
      <c r="G36" s="28">
        <v>90000</v>
      </c>
      <c r="H36" s="28">
        <f t="shared" si="10"/>
        <v>84681</v>
      </c>
      <c r="I36" s="28">
        <f t="shared" si="0"/>
        <v>2583</v>
      </c>
      <c r="J36" s="28">
        <f t="shared" si="1"/>
        <v>6389.9999999999991</v>
      </c>
      <c r="K36" s="100">
        <f t="shared" si="9"/>
        <v>953.69</v>
      </c>
      <c r="L36" s="28">
        <f t="shared" si="2"/>
        <v>2736</v>
      </c>
      <c r="M36" s="28">
        <f t="shared" si="3"/>
        <v>6381</v>
      </c>
      <c r="N36" s="28">
        <v>0</v>
      </c>
      <c r="O36" s="28">
        <f t="shared" si="4"/>
        <v>19043.690000000002</v>
      </c>
      <c r="P36" s="28">
        <v>25</v>
      </c>
      <c r="Q36" s="28">
        <v>4200.32</v>
      </c>
      <c r="R36" s="55"/>
      <c r="S36" s="28">
        <v>1598.3</v>
      </c>
      <c r="T36" s="73">
        <v>200</v>
      </c>
      <c r="U36" s="73"/>
      <c r="V36" s="28">
        <v>9753.1200000000008</v>
      </c>
      <c r="W36" s="44">
        <f t="shared" si="5"/>
        <v>15776.740000000002</v>
      </c>
      <c r="X36" s="28">
        <f t="shared" si="11"/>
        <v>5319</v>
      </c>
      <c r="Y36" s="28">
        <f t="shared" si="12"/>
        <v>13724.689999999999</v>
      </c>
      <c r="Z36" s="28">
        <f t="shared" si="13"/>
        <v>68904.259999999995</v>
      </c>
      <c r="AA36" s="87"/>
      <c r="AB36" s="87"/>
      <c r="AC36" s="60"/>
      <c r="AD36" s="61"/>
      <c r="AE36" s="61"/>
      <c r="AF36" s="61"/>
      <c r="AG36" s="58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</row>
    <row r="37" spans="1:82" s="114" customFormat="1" ht="40.5" x14ac:dyDescent="0.35">
      <c r="A37" s="67">
        <v>30</v>
      </c>
      <c r="B37" s="71" t="s">
        <v>96</v>
      </c>
      <c r="C37" s="72" t="s">
        <v>34</v>
      </c>
      <c r="D37" s="71" t="s">
        <v>78</v>
      </c>
      <c r="E37" s="71" t="s">
        <v>21</v>
      </c>
      <c r="F37" s="71" t="s">
        <v>88</v>
      </c>
      <c r="G37" s="28">
        <v>65000</v>
      </c>
      <c r="H37" s="28">
        <f t="shared" ref="H37:H38" si="14">+G37-(I37+L37+N37)</f>
        <v>61158.5</v>
      </c>
      <c r="I37" s="28">
        <f t="shared" si="0"/>
        <v>1865.5</v>
      </c>
      <c r="J37" s="28">
        <f t="shared" si="1"/>
        <v>4615</v>
      </c>
      <c r="K37" s="100">
        <f t="shared" si="9"/>
        <v>715.00000000000011</v>
      </c>
      <c r="L37" s="28">
        <f t="shared" si="2"/>
        <v>1976</v>
      </c>
      <c r="M37" s="28">
        <f t="shared" si="3"/>
        <v>4608.5</v>
      </c>
      <c r="N37" s="28">
        <v>0</v>
      </c>
      <c r="O37" s="28">
        <f t="shared" ref="O37:O39" si="15">+I37+J37+K37+L37+M37+N37</f>
        <v>13780</v>
      </c>
      <c r="P37" s="28">
        <v>25</v>
      </c>
      <c r="Q37" s="77">
        <v>2000</v>
      </c>
      <c r="R37" s="102"/>
      <c r="S37" s="28">
        <v>101.06</v>
      </c>
      <c r="T37" s="73">
        <v>200</v>
      </c>
      <c r="U37" s="73"/>
      <c r="V37" s="28">
        <v>4427.58</v>
      </c>
      <c r="W37" s="44">
        <f t="shared" si="5"/>
        <v>6753.6399999999994</v>
      </c>
      <c r="X37" s="28">
        <f t="shared" si="11"/>
        <v>3841.5</v>
      </c>
      <c r="Y37" s="28">
        <f t="shared" si="12"/>
        <v>9938.5</v>
      </c>
      <c r="Z37" s="28">
        <f t="shared" si="13"/>
        <v>54404.86</v>
      </c>
      <c r="AA37" s="105"/>
      <c r="AB37" s="105"/>
      <c r="AC37" s="106"/>
      <c r="AD37" s="107"/>
      <c r="AE37" s="107"/>
      <c r="AF37" s="107"/>
      <c r="AG37" s="108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</row>
    <row r="38" spans="1:82" s="114" customFormat="1" ht="40.5" x14ac:dyDescent="0.35">
      <c r="A38" s="67">
        <v>31</v>
      </c>
      <c r="B38" s="71" t="s">
        <v>97</v>
      </c>
      <c r="C38" s="72" t="s">
        <v>34</v>
      </c>
      <c r="D38" s="71" t="s">
        <v>105</v>
      </c>
      <c r="E38" s="71" t="s">
        <v>98</v>
      </c>
      <c r="F38" s="71" t="s">
        <v>88</v>
      </c>
      <c r="G38" s="28">
        <v>65000</v>
      </c>
      <c r="H38" s="28">
        <f t="shared" si="14"/>
        <v>61158.5</v>
      </c>
      <c r="I38" s="28">
        <f t="shared" si="0"/>
        <v>1865.5</v>
      </c>
      <c r="J38" s="28">
        <f t="shared" si="1"/>
        <v>4615</v>
      </c>
      <c r="K38" s="100">
        <f t="shared" si="9"/>
        <v>715.00000000000011</v>
      </c>
      <c r="L38" s="28">
        <f t="shared" si="2"/>
        <v>1976</v>
      </c>
      <c r="M38" s="28">
        <f t="shared" si="3"/>
        <v>4608.5</v>
      </c>
      <c r="N38" s="28">
        <v>0</v>
      </c>
      <c r="O38" s="28">
        <f t="shared" si="15"/>
        <v>13780</v>
      </c>
      <c r="P38" s="28">
        <v>25</v>
      </c>
      <c r="Q38" s="77">
        <v>10000</v>
      </c>
      <c r="R38" s="102"/>
      <c r="S38" s="28">
        <v>1684.62</v>
      </c>
      <c r="T38" s="73">
        <v>200</v>
      </c>
      <c r="U38" s="73"/>
      <c r="V38" s="28">
        <v>4427.58</v>
      </c>
      <c r="W38" s="44">
        <f t="shared" si="5"/>
        <v>16337.199999999999</v>
      </c>
      <c r="X38" s="28">
        <f t="shared" si="11"/>
        <v>3841.5</v>
      </c>
      <c r="Y38" s="28">
        <f t="shared" si="12"/>
        <v>9938.5</v>
      </c>
      <c r="Z38" s="28">
        <f t="shared" si="13"/>
        <v>44821.3</v>
      </c>
      <c r="AA38" s="105"/>
      <c r="AB38" s="105"/>
      <c r="AC38" s="106"/>
      <c r="AD38" s="107"/>
      <c r="AE38" s="107"/>
      <c r="AF38" s="107"/>
      <c r="AG38" s="108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</row>
    <row r="39" spans="1:82" s="82" customFormat="1" ht="40.5" x14ac:dyDescent="0.3">
      <c r="A39" s="67">
        <v>32</v>
      </c>
      <c r="B39" s="71" t="s">
        <v>89</v>
      </c>
      <c r="C39" s="72" t="s">
        <v>34</v>
      </c>
      <c r="D39" s="71" t="s">
        <v>90</v>
      </c>
      <c r="E39" s="71" t="s">
        <v>91</v>
      </c>
      <c r="F39" s="71" t="s">
        <v>88</v>
      </c>
      <c r="G39" s="28">
        <v>120000</v>
      </c>
      <c r="H39" s="28">
        <f>+G39-(I39+L39+N39)</f>
        <v>111192.54000000001</v>
      </c>
      <c r="I39" s="28">
        <f t="shared" si="0"/>
        <v>3444</v>
      </c>
      <c r="J39" s="28">
        <f t="shared" si="1"/>
        <v>8520</v>
      </c>
      <c r="K39" s="100">
        <f t="shared" si="9"/>
        <v>953.69</v>
      </c>
      <c r="L39" s="28">
        <f t="shared" si="2"/>
        <v>3648</v>
      </c>
      <c r="M39" s="28">
        <f t="shared" si="3"/>
        <v>8508</v>
      </c>
      <c r="N39" s="28">
        <v>1715.46</v>
      </c>
      <c r="O39" s="28">
        <f t="shared" si="15"/>
        <v>26789.15</v>
      </c>
      <c r="P39" s="28">
        <v>25</v>
      </c>
      <c r="Q39" s="28"/>
      <c r="R39" s="55"/>
      <c r="S39" s="28">
        <v>398.64</v>
      </c>
      <c r="T39" s="73">
        <v>200</v>
      </c>
      <c r="U39" s="73"/>
      <c r="V39" s="28">
        <v>16381</v>
      </c>
      <c r="W39" s="44">
        <f t="shared" si="5"/>
        <v>17004.64</v>
      </c>
      <c r="X39" s="28">
        <f t="shared" si="11"/>
        <v>8807.4599999999991</v>
      </c>
      <c r="Y39" s="28">
        <f t="shared" si="12"/>
        <v>17981.690000000002</v>
      </c>
      <c r="Z39" s="28">
        <f t="shared" si="13"/>
        <v>94187.9</v>
      </c>
      <c r="AA39" s="87"/>
      <c r="AB39" s="87"/>
      <c r="AC39" s="60"/>
      <c r="AD39" s="61"/>
      <c r="AE39" s="61"/>
      <c r="AF39" s="61"/>
      <c r="AG39" s="58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</row>
    <row r="40" spans="1:82" s="127" customFormat="1" ht="40.5" x14ac:dyDescent="0.3">
      <c r="A40" s="67">
        <v>33</v>
      </c>
      <c r="B40" s="71" t="s">
        <v>142</v>
      </c>
      <c r="C40" s="72" t="s">
        <v>35</v>
      </c>
      <c r="D40" s="71" t="s">
        <v>81</v>
      </c>
      <c r="E40" s="71" t="s">
        <v>25</v>
      </c>
      <c r="F40" s="71" t="s">
        <v>51</v>
      </c>
      <c r="G40" s="28">
        <v>70000</v>
      </c>
      <c r="H40" s="28">
        <f t="shared" si="10"/>
        <v>65863</v>
      </c>
      <c r="I40" s="28">
        <f t="shared" si="0"/>
        <v>2009</v>
      </c>
      <c r="J40" s="28">
        <f t="shared" si="1"/>
        <v>4970</v>
      </c>
      <c r="K40" s="100">
        <f t="shared" si="9"/>
        <v>770.00000000000011</v>
      </c>
      <c r="L40" s="28">
        <f t="shared" si="2"/>
        <v>2128</v>
      </c>
      <c r="M40" s="28">
        <f t="shared" si="3"/>
        <v>4963</v>
      </c>
      <c r="N40" s="28">
        <v>0</v>
      </c>
      <c r="O40" s="28">
        <f t="shared" si="4"/>
        <v>14840</v>
      </c>
      <c r="P40" s="28">
        <v>25</v>
      </c>
      <c r="Q40" s="28"/>
      <c r="R40" s="55"/>
      <c r="S40" s="28">
        <v>827.87</v>
      </c>
      <c r="T40" s="73">
        <v>200</v>
      </c>
      <c r="U40" s="73"/>
      <c r="V40" s="28">
        <v>5368.48</v>
      </c>
      <c r="W40" s="44">
        <f t="shared" si="5"/>
        <v>6421.3499999999995</v>
      </c>
      <c r="X40" s="28">
        <f t="shared" si="11"/>
        <v>4137</v>
      </c>
      <c r="Y40" s="28">
        <f t="shared" si="12"/>
        <v>10703</v>
      </c>
      <c r="Z40" s="28">
        <f t="shared" si="13"/>
        <v>59441.65</v>
      </c>
      <c r="AA40" s="105"/>
      <c r="AB40" s="105"/>
      <c r="AC40" s="110"/>
      <c r="AD40" s="111"/>
      <c r="AE40" s="111"/>
      <c r="AF40" s="111"/>
      <c r="AG40" s="112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</row>
    <row r="41" spans="1:82" s="113" customFormat="1" ht="20.25" x14ac:dyDescent="0.3">
      <c r="A41" s="67">
        <v>34</v>
      </c>
      <c r="B41" s="71" t="s">
        <v>149</v>
      </c>
      <c r="C41" s="72" t="s">
        <v>35</v>
      </c>
      <c r="D41" s="71" t="s">
        <v>7</v>
      </c>
      <c r="E41" s="71" t="s">
        <v>26</v>
      </c>
      <c r="F41" s="71" t="s">
        <v>51</v>
      </c>
      <c r="G41" s="28">
        <v>80000</v>
      </c>
      <c r="H41" s="28">
        <f t="shared" si="10"/>
        <v>75272</v>
      </c>
      <c r="I41" s="28">
        <f t="shared" si="0"/>
        <v>2296</v>
      </c>
      <c r="J41" s="28">
        <f t="shared" si="1"/>
        <v>5679.9999999999991</v>
      </c>
      <c r="K41" s="100">
        <v>880</v>
      </c>
      <c r="L41" s="28">
        <f t="shared" si="2"/>
        <v>2432</v>
      </c>
      <c r="M41" s="28">
        <f t="shared" si="3"/>
        <v>5672</v>
      </c>
      <c r="N41" s="28">
        <v>0</v>
      </c>
      <c r="O41" s="28">
        <f t="shared" si="4"/>
        <v>16960</v>
      </c>
      <c r="P41" s="28">
        <v>25</v>
      </c>
      <c r="Q41" s="28">
        <v>7104.46</v>
      </c>
      <c r="R41" s="55"/>
      <c r="S41" s="28">
        <v>797.28</v>
      </c>
      <c r="T41" s="73">
        <v>200</v>
      </c>
      <c r="U41" s="73"/>
      <c r="V41" s="28">
        <v>7400.87</v>
      </c>
      <c r="W41" s="44">
        <f t="shared" si="5"/>
        <v>15527.61</v>
      </c>
      <c r="X41" s="28">
        <f t="shared" si="11"/>
        <v>4728</v>
      </c>
      <c r="Y41" s="28">
        <f t="shared" si="12"/>
        <v>12232</v>
      </c>
      <c r="Z41" s="28">
        <f t="shared" si="13"/>
        <v>59744.39</v>
      </c>
      <c r="AA41" s="105"/>
      <c r="AB41" s="105"/>
      <c r="AC41" s="110"/>
      <c r="AD41" s="111"/>
      <c r="AE41" s="111"/>
      <c r="AF41" s="111"/>
      <c r="AG41" s="112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</row>
    <row r="42" spans="1:82" s="113" customFormat="1" ht="40.5" x14ac:dyDescent="0.3">
      <c r="A42" s="67">
        <v>35</v>
      </c>
      <c r="B42" s="71" t="s">
        <v>148</v>
      </c>
      <c r="C42" s="72" t="s">
        <v>35</v>
      </c>
      <c r="D42" s="71" t="s">
        <v>7</v>
      </c>
      <c r="E42" s="71" t="s">
        <v>26</v>
      </c>
      <c r="F42" s="71" t="s">
        <v>51</v>
      </c>
      <c r="G42" s="28">
        <v>65000</v>
      </c>
      <c r="H42" s="28">
        <f t="shared" si="10"/>
        <v>61158.5</v>
      </c>
      <c r="I42" s="28">
        <f t="shared" si="0"/>
        <v>1865.5</v>
      </c>
      <c r="J42" s="28">
        <f t="shared" si="1"/>
        <v>4615</v>
      </c>
      <c r="K42" s="100">
        <f t="shared" si="9"/>
        <v>715.00000000000011</v>
      </c>
      <c r="L42" s="28">
        <f t="shared" si="2"/>
        <v>1976</v>
      </c>
      <c r="M42" s="28">
        <f t="shared" si="3"/>
        <v>4608.5</v>
      </c>
      <c r="N42" s="28">
        <v>0</v>
      </c>
      <c r="O42" s="28">
        <f t="shared" si="4"/>
        <v>13780</v>
      </c>
      <c r="P42" s="28">
        <v>25</v>
      </c>
      <c r="Q42" s="28"/>
      <c r="R42" s="55"/>
      <c r="S42" s="28">
        <v>966</v>
      </c>
      <c r="T42" s="73">
        <v>200</v>
      </c>
      <c r="U42" s="73"/>
      <c r="V42" s="28">
        <v>4427.58</v>
      </c>
      <c r="W42" s="44">
        <f t="shared" si="5"/>
        <v>5618.58</v>
      </c>
      <c r="X42" s="28">
        <f t="shared" si="11"/>
        <v>3841.5</v>
      </c>
      <c r="Y42" s="28">
        <f t="shared" si="12"/>
        <v>9938.5</v>
      </c>
      <c r="Z42" s="28">
        <f t="shared" si="13"/>
        <v>55539.92</v>
      </c>
      <c r="AA42" s="105"/>
      <c r="AB42" s="105"/>
      <c r="AC42" s="110"/>
      <c r="AD42" s="111"/>
      <c r="AE42" s="111"/>
      <c r="AF42" s="111"/>
      <c r="AG42" s="112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</row>
    <row r="43" spans="1:82" s="113" customFormat="1" ht="40.5" x14ac:dyDescent="0.3">
      <c r="A43" s="67">
        <v>36</v>
      </c>
      <c r="B43" s="71" t="s">
        <v>143</v>
      </c>
      <c r="C43" s="72" t="s">
        <v>34</v>
      </c>
      <c r="D43" s="71" t="s">
        <v>7</v>
      </c>
      <c r="E43" s="71" t="s">
        <v>138</v>
      </c>
      <c r="F43" s="71" t="s">
        <v>51</v>
      </c>
      <c r="G43" s="28">
        <v>65000</v>
      </c>
      <c r="H43" s="28">
        <f t="shared" si="10"/>
        <v>61158.5</v>
      </c>
      <c r="I43" s="28">
        <f t="shared" si="0"/>
        <v>1865.5</v>
      </c>
      <c r="J43" s="28">
        <f t="shared" si="1"/>
        <v>4615</v>
      </c>
      <c r="K43" s="100">
        <f t="shared" si="9"/>
        <v>715.00000000000011</v>
      </c>
      <c r="L43" s="28">
        <f t="shared" si="2"/>
        <v>1976</v>
      </c>
      <c r="M43" s="28">
        <f t="shared" si="3"/>
        <v>4608.5</v>
      </c>
      <c r="N43" s="28">
        <v>0</v>
      </c>
      <c r="O43" s="28">
        <f t="shared" si="4"/>
        <v>13780</v>
      </c>
      <c r="P43" s="28">
        <v>25</v>
      </c>
      <c r="Q43" s="28"/>
      <c r="R43" s="55"/>
      <c r="S43" s="28">
        <v>946.94</v>
      </c>
      <c r="T43" s="73">
        <v>200</v>
      </c>
      <c r="U43" s="73"/>
      <c r="V43" s="28">
        <v>4427.58</v>
      </c>
      <c r="W43" s="44">
        <f t="shared" si="5"/>
        <v>5599.52</v>
      </c>
      <c r="X43" s="28">
        <f t="shared" si="11"/>
        <v>3841.5</v>
      </c>
      <c r="Y43" s="28">
        <f t="shared" si="12"/>
        <v>9938.5</v>
      </c>
      <c r="Z43" s="28">
        <f t="shared" si="13"/>
        <v>55558.979999999996</v>
      </c>
      <c r="AA43" s="105"/>
      <c r="AB43" s="105"/>
      <c r="AC43" s="110"/>
      <c r="AD43" s="111"/>
      <c r="AE43" s="111"/>
      <c r="AF43" s="111"/>
      <c r="AG43" s="112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</row>
    <row r="44" spans="1:82" s="113" customFormat="1" ht="24" customHeight="1" x14ac:dyDescent="0.3">
      <c r="A44" s="67">
        <v>37</v>
      </c>
      <c r="B44" s="74" t="s">
        <v>66</v>
      </c>
      <c r="C44" s="72" t="s">
        <v>35</v>
      </c>
      <c r="D44" s="71" t="s">
        <v>64</v>
      </c>
      <c r="E44" s="71" t="s">
        <v>67</v>
      </c>
      <c r="F44" s="71" t="s">
        <v>51</v>
      </c>
      <c r="G44" s="28">
        <v>53000</v>
      </c>
      <c r="H44" s="28">
        <f t="shared" si="10"/>
        <v>49867.7</v>
      </c>
      <c r="I44" s="28">
        <f t="shared" si="0"/>
        <v>1521.1</v>
      </c>
      <c r="J44" s="28">
        <f t="shared" si="1"/>
        <v>3762.9999999999995</v>
      </c>
      <c r="K44" s="100">
        <f t="shared" si="9"/>
        <v>583.00000000000011</v>
      </c>
      <c r="L44" s="28">
        <f t="shared" si="2"/>
        <v>1611.2</v>
      </c>
      <c r="M44" s="28">
        <f t="shared" si="3"/>
        <v>3757.7000000000003</v>
      </c>
      <c r="N44" s="28"/>
      <c r="O44" s="28">
        <f t="shared" si="4"/>
        <v>11236</v>
      </c>
      <c r="P44" s="28">
        <v>25</v>
      </c>
      <c r="Q44" s="28">
        <v>2000</v>
      </c>
      <c r="R44" s="55"/>
      <c r="S44" s="28">
        <v>2395.59</v>
      </c>
      <c r="T44" s="73">
        <v>200</v>
      </c>
      <c r="U44" s="73"/>
      <c r="V44" s="28">
        <v>2277.41</v>
      </c>
      <c r="W44" s="44">
        <f t="shared" si="5"/>
        <v>6898</v>
      </c>
      <c r="X44" s="28">
        <f t="shared" si="11"/>
        <v>3132.3</v>
      </c>
      <c r="Y44" s="28">
        <f t="shared" si="12"/>
        <v>8103.7000000000007</v>
      </c>
      <c r="Z44" s="28">
        <f t="shared" si="13"/>
        <v>42969.7</v>
      </c>
      <c r="AA44" s="105"/>
      <c r="AB44" s="105"/>
      <c r="AC44" s="110"/>
      <c r="AD44" s="111"/>
      <c r="AE44" s="111"/>
      <c r="AF44" s="111"/>
      <c r="AG44" s="112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</row>
    <row r="45" spans="1:82" s="117" customFormat="1" ht="40.5" x14ac:dyDescent="0.35">
      <c r="A45" s="67">
        <v>38</v>
      </c>
      <c r="B45" s="131" t="s">
        <v>108</v>
      </c>
      <c r="C45" s="72" t="s">
        <v>35</v>
      </c>
      <c r="D45" s="71" t="s">
        <v>64</v>
      </c>
      <c r="E45" s="71" t="s">
        <v>67</v>
      </c>
      <c r="F45" s="71" t="s">
        <v>88</v>
      </c>
      <c r="G45" s="28">
        <v>60000</v>
      </c>
      <c r="H45" s="28">
        <f>+G45-(I45+L45+N45)</f>
        <v>54738.54</v>
      </c>
      <c r="I45" s="28">
        <f t="shared" si="0"/>
        <v>1722</v>
      </c>
      <c r="J45" s="28">
        <f t="shared" si="1"/>
        <v>4260</v>
      </c>
      <c r="K45" s="100">
        <f t="shared" si="9"/>
        <v>660.00000000000011</v>
      </c>
      <c r="L45" s="28">
        <f t="shared" si="2"/>
        <v>1824</v>
      </c>
      <c r="M45" s="28">
        <f t="shared" si="3"/>
        <v>4254</v>
      </c>
      <c r="N45" s="28">
        <v>1715.46</v>
      </c>
      <c r="O45" s="28">
        <f t="shared" si="4"/>
        <v>14435.46</v>
      </c>
      <c r="P45" s="28">
        <v>25</v>
      </c>
      <c r="Q45" s="77">
        <v>500</v>
      </c>
      <c r="R45" s="102"/>
      <c r="S45" s="90">
        <v>2720.25</v>
      </c>
      <c r="T45" s="73">
        <v>200</v>
      </c>
      <c r="U45" s="73"/>
      <c r="V45" s="28">
        <v>3143.58</v>
      </c>
      <c r="W45" s="44">
        <f t="shared" si="5"/>
        <v>6588.83</v>
      </c>
      <c r="X45" s="28">
        <f t="shared" si="11"/>
        <v>5261.46</v>
      </c>
      <c r="Y45" s="28">
        <f t="shared" si="12"/>
        <v>9174</v>
      </c>
      <c r="Z45" s="28">
        <f t="shared" si="13"/>
        <v>48149.71</v>
      </c>
      <c r="AA45" s="105"/>
      <c r="AB45" s="105"/>
      <c r="AC45" s="106"/>
      <c r="AD45" s="107"/>
      <c r="AE45" s="107"/>
      <c r="AF45" s="107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</row>
    <row r="46" spans="1:82" s="113" customFormat="1" ht="20.25" x14ac:dyDescent="0.3">
      <c r="A46" s="67">
        <v>39</v>
      </c>
      <c r="B46" s="74" t="s">
        <v>68</v>
      </c>
      <c r="C46" s="72" t="s">
        <v>35</v>
      </c>
      <c r="D46" s="71" t="s">
        <v>64</v>
      </c>
      <c r="E46" s="71" t="s">
        <v>67</v>
      </c>
      <c r="F46" s="71" t="s">
        <v>51</v>
      </c>
      <c r="G46" s="28">
        <v>60000</v>
      </c>
      <c r="H46" s="28">
        <f t="shared" si="10"/>
        <v>54738.54</v>
      </c>
      <c r="I46" s="28">
        <f t="shared" si="0"/>
        <v>1722</v>
      </c>
      <c r="J46" s="28">
        <f t="shared" si="1"/>
        <v>4260</v>
      </c>
      <c r="K46" s="100">
        <f t="shared" si="9"/>
        <v>660.00000000000011</v>
      </c>
      <c r="L46" s="28">
        <f t="shared" si="2"/>
        <v>1824</v>
      </c>
      <c r="M46" s="28">
        <f t="shared" si="3"/>
        <v>4254</v>
      </c>
      <c r="N46" s="28">
        <v>1715.46</v>
      </c>
      <c r="O46" s="28">
        <f t="shared" si="4"/>
        <v>14435.46</v>
      </c>
      <c r="P46" s="28">
        <v>25</v>
      </c>
      <c r="Q46" s="28"/>
      <c r="R46" s="55"/>
      <c r="S46" s="28">
        <v>398.64</v>
      </c>
      <c r="T46" s="73">
        <v>200</v>
      </c>
      <c r="U46" s="73"/>
      <c r="V46" s="28">
        <v>3143.58</v>
      </c>
      <c r="W46" s="44">
        <f t="shared" si="5"/>
        <v>3767.22</v>
      </c>
      <c r="X46" s="28">
        <f t="shared" si="11"/>
        <v>5261.46</v>
      </c>
      <c r="Y46" s="28">
        <f t="shared" si="12"/>
        <v>9174</v>
      </c>
      <c r="Z46" s="28">
        <f t="shared" si="13"/>
        <v>50971.32</v>
      </c>
      <c r="AA46" s="105"/>
      <c r="AB46" s="105"/>
      <c r="AC46" s="110"/>
      <c r="AD46" s="111"/>
      <c r="AE46" s="111"/>
      <c r="AF46" s="111"/>
      <c r="AG46" s="112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</row>
    <row r="47" spans="1:82" s="113" customFormat="1" ht="40.5" x14ac:dyDescent="0.3">
      <c r="A47" s="67">
        <v>40</v>
      </c>
      <c r="B47" s="74" t="s">
        <v>69</v>
      </c>
      <c r="C47" s="72" t="s">
        <v>35</v>
      </c>
      <c r="D47" s="71" t="s">
        <v>55</v>
      </c>
      <c r="E47" s="74" t="s">
        <v>70</v>
      </c>
      <c r="F47" s="71" t="s">
        <v>51</v>
      </c>
      <c r="G47" s="28">
        <v>48000</v>
      </c>
      <c r="H47" s="28">
        <f t="shared" si="10"/>
        <v>45163.199999999997</v>
      </c>
      <c r="I47" s="28">
        <f t="shared" si="0"/>
        <v>1377.6</v>
      </c>
      <c r="J47" s="28">
        <f t="shared" si="1"/>
        <v>3407.9999999999995</v>
      </c>
      <c r="K47" s="100">
        <f t="shared" si="9"/>
        <v>528</v>
      </c>
      <c r="L47" s="28">
        <f t="shared" si="2"/>
        <v>1459.2</v>
      </c>
      <c r="M47" s="28">
        <f t="shared" si="3"/>
        <v>3403.2000000000003</v>
      </c>
      <c r="N47" s="28">
        <v>0</v>
      </c>
      <c r="O47" s="28">
        <f t="shared" si="4"/>
        <v>10176</v>
      </c>
      <c r="P47" s="28">
        <v>25</v>
      </c>
      <c r="Q47" s="28">
        <v>15492.97</v>
      </c>
      <c r="R47" s="55"/>
      <c r="S47" s="28">
        <v>2528.5500000000002</v>
      </c>
      <c r="T47" s="73">
        <v>200</v>
      </c>
      <c r="U47" s="73"/>
      <c r="V47" s="28">
        <v>1571.73</v>
      </c>
      <c r="W47" s="44">
        <f t="shared" si="5"/>
        <v>19818.25</v>
      </c>
      <c r="X47" s="28">
        <f t="shared" si="11"/>
        <v>2836.8</v>
      </c>
      <c r="Y47" s="28">
        <f t="shared" si="12"/>
        <v>7339.2</v>
      </c>
      <c r="Z47" s="28">
        <f t="shared" si="13"/>
        <v>25344.95</v>
      </c>
      <c r="AA47" s="105"/>
      <c r="AB47" s="105"/>
      <c r="AC47" s="110"/>
      <c r="AD47" s="111"/>
      <c r="AE47" s="111"/>
      <c r="AF47" s="111"/>
      <c r="AG47" s="112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</row>
    <row r="48" spans="1:82" s="113" customFormat="1" ht="40.5" x14ac:dyDescent="0.3">
      <c r="A48" s="67">
        <v>41</v>
      </c>
      <c r="B48" s="74" t="s">
        <v>71</v>
      </c>
      <c r="C48" s="72" t="s">
        <v>35</v>
      </c>
      <c r="D48" s="71" t="s">
        <v>10</v>
      </c>
      <c r="E48" s="74" t="s">
        <v>72</v>
      </c>
      <c r="F48" s="71" t="s">
        <v>51</v>
      </c>
      <c r="G48" s="28">
        <v>48000</v>
      </c>
      <c r="H48" s="28">
        <f t="shared" si="10"/>
        <v>45163.199999999997</v>
      </c>
      <c r="I48" s="28">
        <f t="shared" si="0"/>
        <v>1377.6</v>
      </c>
      <c r="J48" s="28">
        <f t="shared" si="1"/>
        <v>3407.9999999999995</v>
      </c>
      <c r="K48" s="100">
        <f t="shared" si="9"/>
        <v>528</v>
      </c>
      <c r="L48" s="28">
        <f t="shared" si="2"/>
        <v>1459.2</v>
      </c>
      <c r="M48" s="28">
        <f t="shared" si="3"/>
        <v>3403.2000000000003</v>
      </c>
      <c r="N48" s="28">
        <v>0</v>
      </c>
      <c r="O48" s="28">
        <f t="shared" si="4"/>
        <v>10176</v>
      </c>
      <c r="P48" s="28">
        <v>25</v>
      </c>
      <c r="Q48" s="28"/>
      <c r="R48" s="55"/>
      <c r="S48" s="28"/>
      <c r="T48" s="73">
        <v>200</v>
      </c>
      <c r="U48" s="73"/>
      <c r="V48" s="28">
        <v>1571.73</v>
      </c>
      <c r="W48" s="44">
        <f t="shared" si="5"/>
        <v>1796.73</v>
      </c>
      <c r="X48" s="28">
        <f t="shared" si="11"/>
        <v>2836.8</v>
      </c>
      <c r="Y48" s="28">
        <f t="shared" si="12"/>
        <v>7339.2</v>
      </c>
      <c r="Z48" s="28">
        <f t="shared" si="13"/>
        <v>43366.47</v>
      </c>
      <c r="AA48" s="105"/>
      <c r="AB48" s="105"/>
      <c r="AC48" s="110"/>
      <c r="AD48" s="111"/>
      <c r="AE48" s="111"/>
      <c r="AF48" s="111"/>
      <c r="AG48" s="112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</row>
    <row r="49" spans="1:82" s="113" customFormat="1" ht="40.5" x14ac:dyDescent="0.3">
      <c r="A49" s="67">
        <v>42</v>
      </c>
      <c r="B49" s="71" t="s">
        <v>144</v>
      </c>
      <c r="C49" s="72" t="s">
        <v>34</v>
      </c>
      <c r="D49" s="71" t="s">
        <v>57</v>
      </c>
      <c r="E49" s="71" t="s">
        <v>24</v>
      </c>
      <c r="F49" s="71" t="s">
        <v>51</v>
      </c>
      <c r="G49" s="28">
        <v>53000</v>
      </c>
      <c r="H49" s="28">
        <f t="shared" si="10"/>
        <v>49867.7</v>
      </c>
      <c r="I49" s="28">
        <f t="shared" si="0"/>
        <v>1521.1</v>
      </c>
      <c r="J49" s="28">
        <f t="shared" si="1"/>
        <v>3762.9999999999995</v>
      </c>
      <c r="K49" s="100">
        <f t="shared" si="9"/>
        <v>583.00000000000011</v>
      </c>
      <c r="L49" s="28">
        <f t="shared" si="2"/>
        <v>1611.2</v>
      </c>
      <c r="M49" s="28">
        <f t="shared" si="3"/>
        <v>3757.7000000000003</v>
      </c>
      <c r="N49" s="28">
        <v>0</v>
      </c>
      <c r="O49" s="28">
        <f t="shared" si="4"/>
        <v>11236</v>
      </c>
      <c r="P49" s="28">
        <v>25</v>
      </c>
      <c r="Q49" s="28"/>
      <c r="R49" s="55"/>
      <c r="S49" s="28">
        <v>932.03</v>
      </c>
      <c r="T49" s="73">
        <v>200</v>
      </c>
      <c r="U49" s="73"/>
      <c r="V49" s="28">
        <v>2277.41</v>
      </c>
      <c r="W49" s="44">
        <f t="shared" si="5"/>
        <v>3434.4399999999996</v>
      </c>
      <c r="X49" s="28">
        <f t="shared" si="11"/>
        <v>3132.3</v>
      </c>
      <c r="Y49" s="28">
        <f t="shared" si="12"/>
        <v>8103.7000000000007</v>
      </c>
      <c r="Z49" s="28">
        <f t="shared" si="13"/>
        <v>46433.26</v>
      </c>
      <c r="AA49" s="105"/>
      <c r="AB49" s="105"/>
      <c r="AC49" s="110"/>
      <c r="AD49" s="111"/>
      <c r="AE49" s="111"/>
      <c r="AF49" s="111"/>
      <c r="AG49" s="112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</row>
    <row r="50" spans="1:82" s="113" customFormat="1" ht="40.5" x14ac:dyDescent="0.3">
      <c r="A50" s="67">
        <v>43</v>
      </c>
      <c r="B50" s="71" t="s">
        <v>146</v>
      </c>
      <c r="C50" s="72" t="s">
        <v>34</v>
      </c>
      <c r="D50" s="71" t="s">
        <v>55</v>
      </c>
      <c r="E50" s="71" t="s">
        <v>36</v>
      </c>
      <c r="F50" s="71" t="s">
        <v>51</v>
      </c>
      <c r="G50" s="28">
        <v>53000</v>
      </c>
      <c r="H50" s="28">
        <f t="shared" si="10"/>
        <v>48152.24</v>
      </c>
      <c r="I50" s="28">
        <f t="shared" si="0"/>
        <v>1521.1</v>
      </c>
      <c r="J50" s="28">
        <f t="shared" si="1"/>
        <v>3762.9999999999995</v>
      </c>
      <c r="K50" s="100">
        <f t="shared" si="9"/>
        <v>583.00000000000011</v>
      </c>
      <c r="L50" s="28">
        <f t="shared" si="2"/>
        <v>1611.2</v>
      </c>
      <c r="M50" s="28">
        <f t="shared" si="3"/>
        <v>3757.7000000000003</v>
      </c>
      <c r="N50" s="28">
        <v>1715.46</v>
      </c>
      <c r="O50" s="28">
        <f t="shared" si="4"/>
        <v>12951.46</v>
      </c>
      <c r="P50" s="28">
        <v>25</v>
      </c>
      <c r="Q50" s="28"/>
      <c r="R50" s="55"/>
      <c r="S50" s="28">
        <v>444.71</v>
      </c>
      <c r="T50" s="73">
        <v>200</v>
      </c>
      <c r="U50" s="73"/>
      <c r="V50" s="28">
        <v>2020.09</v>
      </c>
      <c r="W50" s="44">
        <f t="shared" si="5"/>
        <v>2689.8</v>
      </c>
      <c r="X50" s="28">
        <f t="shared" si="11"/>
        <v>4847.76</v>
      </c>
      <c r="Y50" s="28">
        <f t="shared" si="12"/>
        <v>8103.7000000000007</v>
      </c>
      <c r="Z50" s="28">
        <f t="shared" si="13"/>
        <v>45462.44</v>
      </c>
      <c r="AA50" s="105"/>
      <c r="AB50" s="105"/>
      <c r="AC50" s="110"/>
      <c r="AD50" s="111"/>
      <c r="AE50" s="111"/>
      <c r="AF50" s="115"/>
      <c r="AG50" s="112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</row>
    <row r="51" spans="1:82" s="113" customFormat="1" ht="40.5" x14ac:dyDescent="0.3">
      <c r="A51" s="67">
        <v>44</v>
      </c>
      <c r="B51" s="71" t="s">
        <v>147</v>
      </c>
      <c r="C51" s="72" t="s">
        <v>34</v>
      </c>
      <c r="D51" s="71" t="s">
        <v>22</v>
      </c>
      <c r="E51" s="71" t="s">
        <v>13</v>
      </c>
      <c r="F51" s="71" t="s">
        <v>51</v>
      </c>
      <c r="G51" s="28">
        <v>48000</v>
      </c>
      <c r="H51" s="28">
        <f t="shared" si="10"/>
        <v>45163.199999999997</v>
      </c>
      <c r="I51" s="28">
        <f t="shared" si="0"/>
        <v>1377.6</v>
      </c>
      <c r="J51" s="28">
        <f t="shared" si="1"/>
        <v>3407.9999999999995</v>
      </c>
      <c r="K51" s="100">
        <f t="shared" si="9"/>
        <v>528</v>
      </c>
      <c r="L51" s="28">
        <f t="shared" si="2"/>
        <v>1459.2</v>
      </c>
      <c r="M51" s="28">
        <f t="shared" si="3"/>
        <v>3403.2000000000003</v>
      </c>
      <c r="N51" s="28">
        <v>0</v>
      </c>
      <c r="O51" s="28">
        <f t="shared" si="4"/>
        <v>10176</v>
      </c>
      <c r="P51" s="28">
        <v>25</v>
      </c>
      <c r="Q51" s="28">
        <v>2000</v>
      </c>
      <c r="R51" s="55"/>
      <c r="S51" s="28">
        <v>1422.97</v>
      </c>
      <c r="T51" s="73">
        <v>200</v>
      </c>
      <c r="U51" s="73"/>
      <c r="V51" s="28">
        <v>1571.73</v>
      </c>
      <c r="W51" s="44">
        <f t="shared" si="5"/>
        <v>5219.7000000000007</v>
      </c>
      <c r="X51" s="28">
        <f t="shared" si="11"/>
        <v>2836.8</v>
      </c>
      <c r="Y51" s="28">
        <f t="shared" si="12"/>
        <v>7339.2</v>
      </c>
      <c r="Z51" s="28">
        <f t="shared" si="13"/>
        <v>39943.5</v>
      </c>
      <c r="AA51" s="105"/>
      <c r="AB51" s="105"/>
      <c r="AC51" s="110"/>
      <c r="AD51" s="111"/>
      <c r="AE51" s="111"/>
      <c r="AF51" s="111"/>
      <c r="AG51" s="112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</row>
    <row r="52" spans="1:82" s="113" customFormat="1" ht="40.5" x14ac:dyDescent="0.3">
      <c r="A52" s="67">
        <v>45</v>
      </c>
      <c r="B52" s="71" t="s">
        <v>145</v>
      </c>
      <c r="C52" s="72" t="s">
        <v>35</v>
      </c>
      <c r="D52" s="71" t="s">
        <v>56</v>
      </c>
      <c r="E52" s="71" t="s">
        <v>13</v>
      </c>
      <c r="F52" s="71" t="s">
        <v>51</v>
      </c>
      <c r="G52" s="28">
        <v>53000</v>
      </c>
      <c r="H52" s="28">
        <f t="shared" si="10"/>
        <v>49867.7</v>
      </c>
      <c r="I52" s="28">
        <f t="shared" si="0"/>
        <v>1521.1</v>
      </c>
      <c r="J52" s="28">
        <f t="shared" si="1"/>
        <v>3762.9999999999995</v>
      </c>
      <c r="K52" s="100">
        <f t="shared" si="9"/>
        <v>583.00000000000011</v>
      </c>
      <c r="L52" s="28">
        <f t="shared" si="2"/>
        <v>1611.2</v>
      </c>
      <c r="M52" s="28">
        <f t="shared" si="3"/>
        <v>3757.7000000000003</v>
      </c>
      <c r="N52" s="28">
        <v>0</v>
      </c>
      <c r="O52" s="28">
        <f t="shared" si="4"/>
        <v>11236</v>
      </c>
      <c r="P52" s="28">
        <v>25</v>
      </c>
      <c r="Q52" s="28">
        <v>1000</v>
      </c>
      <c r="R52" s="55"/>
      <c r="S52" s="28">
        <v>881.94</v>
      </c>
      <c r="T52" s="73">
        <v>200</v>
      </c>
      <c r="U52" s="73"/>
      <c r="V52" s="28">
        <v>2277.41</v>
      </c>
      <c r="W52" s="44">
        <f t="shared" si="5"/>
        <v>4384.3500000000004</v>
      </c>
      <c r="X52" s="28">
        <f t="shared" si="11"/>
        <v>3132.3</v>
      </c>
      <c r="Y52" s="28">
        <f t="shared" si="12"/>
        <v>8103.7000000000007</v>
      </c>
      <c r="Z52" s="28">
        <f t="shared" si="13"/>
        <v>45483.35</v>
      </c>
      <c r="AA52" s="105"/>
      <c r="AB52" s="105"/>
      <c r="AC52" s="110"/>
      <c r="AD52" s="111"/>
      <c r="AE52" s="111"/>
      <c r="AF52" s="111"/>
      <c r="AG52" s="112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</row>
    <row r="53" spans="1:82" s="114" customFormat="1" ht="40.5" x14ac:dyDescent="0.35">
      <c r="A53" s="67">
        <v>46</v>
      </c>
      <c r="B53" s="71" t="s">
        <v>99</v>
      </c>
      <c r="C53" s="72" t="s">
        <v>35</v>
      </c>
      <c r="D53" s="71" t="s">
        <v>55</v>
      </c>
      <c r="E53" s="71" t="s">
        <v>100</v>
      </c>
      <c r="F53" s="71" t="s">
        <v>88</v>
      </c>
      <c r="G53" s="28">
        <v>48000</v>
      </c>
      <c r="H53" s="28">
        <f>+G53-(I53+L53+N53)</f>
        <v>45163.199999999997</v>
      </c>
      <c r="I53" s="28">
        <f t="shared" si="0"/>
        <v>1377.6</v>
      </c>
      <c r="J53" s="28">
        <f t="shared" si="1"/>
        <v>3407.9999999999995</v>
      </c>
      <c r="K53" s="100">
        <f t="shared" si="9"/>
        <v>528</v>
      </c>
      <c r="L53" s="28">
        <f t="shared" si="2"/>
        <v>1459.2</v>
      </c>
      <c r="M53" s="28">
        <f t="shared" si="3"/>
        <v>3403.2000000000003</v>
      </c>
      <c r="N53" s="28">
        <v>0</v>
      </c>
      <c r="O53" s="28">
        <f t="shared" si="4"/>
        <v>10176</v>
      </c>
      <c r="P53" s="28">
        <v>25</v>
      </c>
      <c r="Q53" s="77">
        <v>2000</v>
      </c>
      <c r="R53" s="102"/>
      <c r="S53" s="28">
        <v>677.96</v>
      </c>
      <c r="T53" s="73">
        <v>200</v>
      </c>
      <c r="U53" s="73"/>
      <c r="V53" s="28">
        <v>1571.73</v>
      </c>
      <c r="W53" s="44">
        <f t="shared" si="5"/>
        <v>4474.6900000000005</v>
      </c>
      <c r="X53" s="28">
        <f t="shared" si="11"/>
        <v>2836.8</v>
      </c>
      <c r="Y53" s="28">
        <f t="shared" si="12"/>
        <v>7339.2</v>
      </c>
      <c r="Z53" s="28">
        <f t="shared" si="13"/>
        <v>40688.51</v>
      </c>
      <c r="AA53" s="105"/>
      <c r="AB53" s="105"/>
      <c r="AC53" s="106"/>
      <c r="AD53" s="107"/>
      <c r="AE53" s="107"/>
      <c r="AF53" s="107"/>
      <c r="AG53" s="108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</row>
    <row r="54" spans="1:82" s="114" customFormat="1" ht="40.5" x14ac:dyDescent="0.35">
      <c r="A54" s="67">
        <v>47</v>
      </c>
      <c r="B54" s="71" t="s">
        <v>103</v>
      </c>
      <c r="C54" s="72" t="s">
        <v>34</v>
      </c>
      <c r="D54" s="71" t="s">
        <v>106</v>
      </c>
      <c r="E54" s="71" t="s">
        <v>72</v>
      </c>
      <c r="F54" s="71" t="s">
        <v>88</v>
      </c>
      <c r="G54" s="28">
        <v>48000</v>
      </c>
      <c r="H54" s="28">
        <f>+G54-(I54+L54+N54)</f>
        <v>45163.199999999997</v>
      </c>
      <c r="I54" s="28">
        <f t="shared" si="0"/>
        <v>1377.6</v>
      </c>
      <c r="J54" s="28">
        <f t="shared" si="1"/>
        <v>3407.9999999999995</v>
      </c>
      <c r="K54" s="100">
        <f t="shared" si="9"/>
        <v>528</v>
      </c>
      <c r="L54" s="28">
        <f t="shared" si="2"/>
        <v>1459.2</v>
      </c>
      <c r="M54" s="28">
        <f t="shared" si="3"/>
        <v>3403.2000000000003</v>
      </c>
      <c r="N54" s="28">
        <v>0</v>
      </c>
      <c r="O54" s="28">
        <f t="shared" si="4"/>
        <v>10176</v>
      </c>
      <c r="P54" s="28">
        <v>25</v>
      </c>
      <c r="Q54" s="77"/>
      <c r="R54" s="102"/>
      <c r="S54" s="28">
        <v>349.99</v>
      </c>
      <c r="T54" s="73">
        <v>200</v>
      </c>
      <c r="U54" s="73"/>
      <c r="V54" s="28">
        <v>1571.73</v>
      </c>
      <c r="W54" s="44">
        <f t="shared" si="5"/>
        <v>2146.7200000000003</v>
      </c>
      <c r="X54" s="28">
        <f t="shared" si="11"/>
        <v>2836.8</v>
      </c>
      <c r="Y54" s="28">
        <f t="shared" si="12"/>
        <v>7339.2</v>
      </c>
      <c r="Z54" s="28">
        <f t="shared" si="13"/>
        <v>43016.479999999996</v>
      </c>
      <c r="AA54" s="105"/>
      <c r="AB54" s="105"/>
      <c r="AC54" s="106"/>
      <c r="AD54" s="107"/>
      <c r="AE54" s="107"/>
      <c r="AF54" s="107"/>
      <c r="AG54" s="108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</row>
    <row r="55" spans="1:82" s="104" customFormat="1" ht="21" x14ac:dyDescent="0.35">
      <c r="A55" s="67">
        <v>48</v>
      </c>
      <c r="B55" s="71" t="s">
        <v>134</v>
      </c>
      <c r="C55" s="72" t="s">
        <v>34</v>
      </c>
      <c r="D55" s="71" t="s">
        <v>56</v>
      </c>
      <c r="E55" s="71" t="s">
        <v>104</v>
      </c>
      <c r="F55" s="71" t="s">
        <v>88</v>
      </c>
      <c r="G55" s="28">
        <v>30000</v>
      </c>
      <c r="H55" s="28">
        <f>+G55-(I55+L55+N55)</f>
        <v>28227</v>
      </c>
      <c r="I55" s="28">
        <f t="shared" si="0"/>
        <v>861</v>
      </c>
      <c r="J55" s="28">
        <f t="shared" si="1"/>
        <v>2130</v>
      </c>
      <c r="K55" s="101">
        <f t="shared" si="9"/>
        <v>330.00000000000006</v>
      </c>
      <c r="L55" s="28">
        <f t="shared" si="2"/>
        <v>912</v>
      </c>
      <c r="M55" s="28">
        <f t="shared" si="3"/>
        <v>2127</v>
      </c>
      <c r="N55" s="28">
        <v>0</v>
      </c>
      <c r="O55" s="28">
        <f t="shared" si="4"/>
        <v>6360</v>
      </c>
      <c r="P55" s="28">
        <v>25</v>
      </c>
      <c r="Q55" s="77">
        <v>12183</v>
      </c>
      <c r="R55" s="102"/>
      <c r="S55" s="28"/>
      <c r="T55" s="73">
        <v>200</v>
      </c>
      <c r="U55" s="73"/>
      <c r="V55" s="28">
        <v>0</v>
      </c>
      <c r="W55" s="44">
        <f t="shared" si="5"/>
        <v>12408</v>
      </c>
      <c r="X55" s="28">
        <f t="shared" si="11"/>
        <v>1773</v>
      </c>
      <c r="Y55" s="28">
        <f t="shared" si="12"/>
        <v>4587</v>
      </c>
      <c r="Z55" s="28">
        <f t="shared" si="13"/>
        <v>15819</v>
      </c>
      <c r="AA55" s="105"/>
      <c r="AB55" s="105"/>
      <c r="AC55" s="106"/>
      <c r="AD55" s="107"/>
      <c r="AE55" s="107"/>
      <c r="AF55" s="107"/>
      <c r="AG55" s="108"/>
    </row>
    <row r="56" spans="1:82" s="113" customFormat="1" ht="40.5" x14ac:dyDescent="0.3">
      <c r="A56" s="67">
        <v>49</v>
      </c>
      <c r="B56" s="71" t="s">
        <v>139</v>
      </c>
      <c r="C56" s="72" t="s">
        <v>34</v>
      </c>
      <c r="D56" s="71" t="s">
        <v>92</v>
      </c>
      <c r="E56" s="71" t="s">
        <v>93</v>
      </c>
      <c r="F56" s="71" t="s">
        <v>94</v>
      </c>
      <c r="G56" s="28">
        <v>65000</v>
      </c>
      <c r="H56" s="28">
        <f t="shared" ref="H56:H63" si="16">+G56-(I56+L56+N56)</f>
        <v>61158.5</v>
      </c>
      <c r="I56" s="28">
        <f t="shared" si="0"/>
        <v>1865.5</v>
      </c>
      <c r="J56" s="28">
        <f t="shared" ref="J56:J63" si="17">IF(G56&lt;=374040,G56*7.1%,23092.75)</f>
        <v>4615</v>
      </c>
      <c r="K56" s="100">
        <f t="shared" si="9"/>
        <v>715.00000000000011</v>
      </c>
      <c r="L56" s="28">
        <f t="shared" si="2"/>
        <v>1976</v>
      </c>
      <c r="M56" s="28">
        <f t="shared" ref="M56:M59" si="18">IF(G56&lt;=187020,G56*7.09%,11530.11)</f>
        <v>4608.5</v>
      </c>
      <c r="N56" s="28">
        <v>0</v>
      </c>
      <c r="O56" s="28">
        <f t="shared" si="4"/>
        <v>13780</v>
      </c>
      <c r="P56" s="28">
        <v>25</v>
      </c>
      <c r="Q56" s="28">
        <v>1500</v>
      </c>
      <c r="R56" s="55"/>
      <c r="S56" s="28">
        <v>2311.5500000000002</v>
      </c>
      <c r="T56" s="73">
        <v>200</v>
      </c>
      <c r="U56" s="73"/>
      <c r="V56" s="28">
        <v>4427.58</v>
      </c>
      <c r="W56" s="44">
        <f t="shared" si="5"/>
        <v>8464.130000000001</v>
      </c>
      <c r="X56" s="28">
        <f t="shared" si="11"/>
        <v>3841.5</v>
      </c>
      <c r="Y56" s="28">
        <f t="shared" si="12"/>
        <v>9938.5</v>
      </c>
      <c r="Z56" s="28">
        <f t="shared" si="13"/>
        <v>52694.369999999995</v>
      </c>
      <c r="AA56" s="105"/>
      <c r="AB56" s="105"/>
      <c r="AC56" s="110"/>
      <c r="AD56" s="111"/>
      <c r="AE56" s="111"/>
      <c r="AF56" s="111"/>
      <c r="AG56" s="112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</row>
    <row r="57" spans="1:82" s="126" customFormat="1" ht="21" x14ac:dyDescent="0.35">
      <c r="A57" s="67">
        <v>50</v>
      </c>
      <c r="B57" s="71" t="s">
        <v>125</v>
      </c>
      <c r="C57" s="72" t="s">
        <v>35</v>
      </c>
      <c r="D57" s="71" t="s">
        <v>8</v>
      </c>
      <c r="E57" s="71" t="s">
        <v>12</v>
      </c>
      <c r="F57" s="71" t="s">
        <v>51</v>
      </c>
      <c r="G57" s="28">
        <v>65000</v>
      </c>
      <c r="H57" s="28">
        <f t="shared" si="16"/>
        <v>61158.5</v>
      </c>
      <c r="I57" s="28">
        <f t="shared" si="0"/>
        <v>1865.5</v>
      </c>
      <c r="J57" s="28">
        <f t="shared" si="17"/>
        <v>4615</v>
      </c>
      <c r="K57" s="100">
        <f t="shared" si="9"/>
        <v>715.00000000000011</v>
      </c>
      <c r="L57" s="28">
        <f t="shared" si="2"/>
        <v>1976</v>
      </c>
      <c r="M57" s="28">
        <f t="shared" si="18"/>
        <v>4608.5</v>
      </c>
      <c r="N57" s="28"/>
      <c r="O57" s="28">
        <f t="shared" ref="O57:O59" si="19">+I57+J57+K57+L57+M57+N57</f>
        <v>13780</v>
      </c>
      <c r="P57" s="28">
        <v>25</v>
      </c>
      <c r="Q57" s="77">
        <v>10295.879999999999</v>
      </c>
      <c r="R57" s="102"/>
      <c r="S57" s="28">
        <v>1261.48</v>
      </c>
      <c r="T57" s="73">
        <v>200</v>
      </c>
      <c r="U57" s="73"/>
      <c r="V57" s="28">
        <v>4427.58</v>
      </c>
      <c r="W57" s="44">
        <f t="shared" si="5"/>
        <v>16209.939999999999</v>
      </c>
      <c r="X57" s="28">
        <f t="shared" ref="X57:X63" si="20">+I57+L57+N57</f>
        <v>3841.5</v>
      </c>
      <c r="Y57" s="28">
        <f t="shared" ref="Y57:Y63" si="21">+J57+K57+M57</f>
        <v>9938.5</v>
      </c>
      <c r="Z57" s="28">
        <f t="shared" ref="Z57:Z63" si="22">+G57-(W57+X57)</f>
        <v>44948.56</v>
      </c>
      <c r="AA57" s="105"/>
      <c r="AB57" s="105"/>
      <c r="AC57" s="106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</row>
    <row r="58" spans="1:82" s="85" customFormat="1" ht="40.5" x14ac:dyDescent="0.35">
      <c r="A58" s="67">
        <v>51</v>
      </c>
      <c r="B58" s="71" t="s">
        <v>126</v>
      </c>
      <c r="C58" s="72" t="s">
        <v>35</v>
      </c>
      <c r="D58" s="71" t="s">
        <v>64</v>
      </c>
      <c r="E58" s="71" t="s">
        <v>127</v>
      </c>
      <c r="F58" s="71" t="s">
        <v>51</v>
      </c>
      <c r="G58" s="28">
        <v>140000</v>
      </c>
      <c r="H58" s="28">
        <f t="shared" si="16"/>
        <v>131726</v>
      </c>
      <c r="I58" s="28">
        <f t="shared" si="0"/>
        <v>4018</v>
      </c>
      <c r="J58" s="28">
        <f t="shared" si="17"/>
        <v>9940</v>
      </c>
      <c r="K58" s="100">
        <f t="shared" si="9"/>
        <v>953.69</v>
      </c>
      <c r="L58" s="28">
        <f t="shared" si="2"/>
        <v>4256</v>
      </c>
      <c r="M58" s="28">
        <f t="shared" si="18"/>
        <v>9926</v>
      </c>
      <c r="N58" s="28"/>
      <c r="O58" s="28">
        <f t="shared" si="19"/>
        <v>29093.690000000002</v>
      </c>
      <c r="P58" s="28">
        <v>25</v>
      </c>
      <c r="Q58" s="77">
        <v>3000</v>
      </c>
      <c r="R58" s="102"/>
      <c r="S58" s="28">
        <v>2674.25</v>
      </c>
      <c r="T58" s="73">
        <v>200</v>
      </c>
      <c r="U58" s="73"/>
      <c r="V58" s="28">
        <v>21514.37</v>
      </c>
      <c r="W58" s="44">
        <f t="shared" si="5"/>
        <v>27413.62</v>
      </c>
      <c r="X58" s="28">
        <f t="shared" si="20"/>
        <v>8274</v>
      </c>
      <c r="Y58" s="28">
        <f t="shared" si="21"/>
        <v>20819.690000000002</v>
      </c>
      <c r="Z58" s="28">
        <f t="shared" si="22"/>
        <v>104312.38</v>
      </c>
      <c r="AA58" s="87"/>
      <c r="AB58" s="87"/>
      <c r="AC58" s="62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</row>
    <row r="59" spans="1:82" s="126" customFormat="1" ht="40.5" x14ac:dyDescent="0.35">
      <c r="A59" s="67">
        <v>52</v>
      </c>
      <c r="B59" s="71" t="s">
        <v>135</v>
      </c>
      <c r="C59" s="72" t="s">
        <v>34</v>
      </c>
      <c r="D59" s="71" t="s">
        <v>81</v>
      </c>
      <c r="E59" s="71" t="s">
        <v>26</v>
      </c>
      <c r="F59" s="71" t="s">
        <v>51</v>
      </c>
      <c r="G59" s="28">
        <v>65000</v>
      </c>
      <c r="H59" s="28">
        <f t="shared" si="16"/>
        <v>57727.58</v>
      </c>
      <c r="I59" s="28">
        <f t="shared" si="0"/>
        <v>1865.5</v>
      </c>
      <c r="J59" s="28">
        <f t="shared" si="17"/>
        <v>4615</v>
      </c>
      <c r="K59" s="100">
        <f t="shared" si="9"/>
        <v>715.00000000000011</v>
      </c>
      <c r="L59" s="28">
        <f t="shared" si="2"/>
        <v>1976</v>
      </c>
      <c r="M59" s="28">
        <f t="shared" si="18"/>
        <v>4608.5</v>
      </c>
      <c r="N59" s="28">
        <v>3430.92</v>
      </c>
      <c r="O59" s="28">
        <f t="shared" si="19"/>
        <v>17210.919999999998</v>
      </c>
      <c r="P59" s="28">
        <v>25</v>
      </c>
      <c r="Q59" s="77"/>
      <c r="R59" s="102"/>
      <c r="S59" s="28">
        <v>2228.02</v>
      </c>
      <c r="T59" s="73">
        <v>200</v>
      </c>
      <c r="U59" s="73"/>
      <c r="V59" s="28">
        <v>3741.39</v>
      </c>
      <c r="W59" s="44">
        <f t="shared" ref="W59:W63" si="23">+P59+Q59+S59+T59+V59</f>
        <v>6194.41</v>
      </c>
      <c r="X59" s="28">
        <f t="shared" si="20"/>
        <v>7272.42</v>
      </c>
      <c r="Y59" s="28">
        <f t="shared" si="21"/>
        <v>9938.5</v>
      </c>
      <c r="Z59" s="28">
        <f t="shared" si="22"/>
        <v>51533.17</v>
      </c>
      <c r="AA59" s="105"/>
      <c r="AB59" s="105"/>
      <c r="AC59" s="106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</row>
    <row r="60" spans="1:82" s="85" customFormat="1" ht="40.5" x14ac:dyDescent="0.35">
      <c r="A60" s="67">
        <v>53</v>
      </c>
      <c r="B60" s="71" t="s">
        <v>132</v>
      </c>
      <c r="C60" s="72" t="s">
        <v>35</v>
      </c>
      <c r="D60" s="71" t="s">
        <v>56</v>
      </c>
      <c r="E60" s="71" t="s">
        <v>159</v>
      </c>
      <c r="F60" s="71" t="s">
        <v>51</v>
      </c>
      <c r="G60" s="28">
        <v>145000</v>
      </c>
      <c r="H60" s="28">
        <f t="shared" si="16"/>
        <v>136430.5</v>
      </c>
      <c r="I60" s="28">
        <f t="shared" si="0"/>
        <v>4161.5</v>
      </c>
      <c r="J60" s="28">
        <f t="shared" si="17"/>
        <v>10294.999999999998</v>
      </c>
      <c r="K60" s="100">
        <f t="shared" si="9"/>
        <v>953.69</v>
      </c>
      <c r="L60" s="28">
        <f t="shared" si="2"/>
        <v>4408</v>
      </c>
      <c r="M60" s="28">
        <f>IF(G60&lt;=187020,G60*7.09%,11530.11)</f>
        <v>10280.5</v>
      </c>
      <c r="N60" s="28"/>
      <c r="O60" s="28">
        <f>+I60+J60+K60+L60+M60+N60</f>
        <v>30098.69</v>
      </c>
      <c r="P60" s="28">
        <v>25</v>
      </c>
      <c r="Q60" s="77"/>
      <c r="R60" s="102"/>
      <c r="S60" s="28">
        <v>939.87</v>
      </c>
      <c r="T60" s="73">
        <v>200</v>
      </c>
      <c r="U60" s="73"/>
      <c r="V60" s="28">
        <v>22690.49</v>
      </c>
      <c r="W60" s="44">
        <f t="shared" si="23"/>
        <v>23855.360000000001</v>
      </c>
      <c r="X60" s="28">
        <f t="shared" si="20"/>
        <v>8569.5</v>
      </c>
      <c r="Y60" s="28">
        <f t="shared" si="21"/>
        <v>21529.19</v>
      </c>
      <c r="Z60" s="28">
        <f t="shared" si="22"/>
        <v>112575.14</v>
      </c>
      <c r="AA60" s="87"/>
      <c r="AB60" s="87"/>
      <c r="AC60" s="62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</row>
    <row r="61" spans="1:82" s="126" customFormat="1" ht="40.5" x14ac:dyDescent="0.35">
      <c r="A61" s="67">
        <v>54</v>
      </c>
      <c r="B61" s="71" t="s">
        <v>160</v>
      </c>
      <c r="C61" s="72" t="s">
        <v>34</v>
      </c>
      <c r="D61" s="71" t="s">
        <v>9</v>
      </c>
      <c r="E61" s="71" t="s">
        <v>95</v>
      </c>
      <c r="F61" s="71" t="s">
        <v>51</v>
      </c>
      <c r="G61" s="28">
        <v>8000</v>
      </c>
      <c r="H61" s="28">
        <f t="shared" ref="H61:H62" si="24">+G61-(I61+L61+N61)</f>
        <v>7527.2</v>
      </c>
      <c r="I61" s="28">
        <f t="shared" ref="I61:I62" si="25">IF(G61&lt;=374040,G61*2.87%,9334.68)</f>
        <v>229.6</v>
      </c>
      <c r="J61" s="28">
        <f t="shared" ref="J61:J62" si="26">IF(G61&lt;=374040,G61*7.1%,23092.75)</f>
        <v>568</v>
      </c>
      <c r="K61" s="100">
        <f t="shared" si="9"/>
        <v>88.000000000000014</v>
      </c>
      <c r="L61" s="28">
        <f t="shared" ref="L61:L62" si="27">IF(G61&lt;=187020,G61*3.04%,4943.8)</f>
        <v>243.2</v>
      </c>
      <c r="M61" s="28">
        <f t="shared" ref="M61:M62" si="28">IF(G61&lt;=187020,G61*7.09%,11530.11)</f>
        <v>567.20000000000005</v>
      </c>
      <c r="N61" s="28"/>
      <c r="O61" s="28">
        <f t="shared" ref="O61:O62" si="29">+I61+J61+K61+L61+M61+N61</f>
        <v>1696</v>
      </c>
      <c r="P61" s="28">
        <v>25</v>
      </c>
      <c r="Q61" s="77"/>
      <c r="R61" s="102"/>
      <c r="S61" s="28">
        <v>0</v>
      </c>
      <c r="T61" s="73">
        <v>200</v>
      </c>
      <c r="U61" s="73"/>
      <c r="V61" s="28">
        <v>0</v>
      </c>
      <c r="W61" s="44">
        <f t="shared" ref="W61:W62" si="30">+P61+Q61+S61+T61+V61</f>
        <v>225</v>
      </c>
      <c r="X61" s="28">
        <f t="shared" ref="X61:X62" si="31">+I61+L61+N61</f>
        <v>472.79999999999995</v>
      </c>
      <c r="Y61" s="28">
        <f t="shared" ref="Y61:Y62" si="32">+J61+K61+M61</f>
        <v>1223.2</v>
      </c>
      <c r="Z61" s="28">
        <f t="shared" ref="Z61:Z62" si="33">+G61-(W61+X61)</f>
        <v>7302.2</v>
      </c>
      <c r="AA61" s="105"/>
      <c r="AB61" s="105"/>
      <c r="AC61" s="106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</row>
    <row r="62" spans="1:82" s="85" customFormat="1" ht="60.75" x14ac:dyDescent="0.35">
      <c r="A62" s="67">
        <v>55</v>
      </c>
      <c r="B62" s="71" t="s">
        <v>161</v>
      </c>
      <c r="C62" s="72" t="s">
        <v>34</v>
      </c>
      <c r="D62" s="71" t="s">
        <v>9</v>
      </c>
      <c r="E62" s="71" t="s">
        <v>162</v>
      </c>
      <c r="F62" s="71" t="s">
        <v>51</v>
      </c>
      <c r="G62" s="28">
        <v>9500</v>
      </c>
      <c r="H62" s="28">
        <f t="shared" si="24"/>
        <v>8938.5499999999993</v>
      </c>
      <c r="I62" s="28">
        <f t="shared" si="25"/>
        <v>272.64999999999998</v>
      </c>
      <c r="J62" s="28">
        <f t="shared" si="26"/>
        <v>674.49999999999989</v>
      </c>
      <c r="K62" s="100">
        <f t="shared" si="9"/>
        <v>104.50000000000001</v>
      </c>
      <c r="L62" s="28">
        <f t="shared" si="27"/>
        <v>288.8</v>
      </c>
      <c r="M62" s="28">
        <f t="shared" si="28"/>
        <v>673.55000000000007</v>
      </c>
      <c r="N62" s="28"/>
      <c r="O62" s="28">
        <f t="shared" si="29"/>
        <v>2014</v>
      </c>
      <c r="P62" s="28">
        <v>25</v>
      </c>
      <c r="Q62" s="77"/>
      <c r="R62" s="102"/>
      <c r="S62" s="28">
        <v>0</v>
      </c>
      <c r="T62" s="73">
        <v>200</v>
      </c>
      <c r="U62" s="73"/>
      <c r="V62" s="28">
        <v>0</v>
      </c>
      <c r="W62" s="44">
        <f t="shared" si="30"/>
        <v>225</v>
      </c>
      <c r="X62" s="28">
        <f t="shared" si="31"/>
        <v>561.45000000000005</v>
      </c>
      <c r="Y62" s="28">
        <f t="shared" si="32"/>
        <v>1452.55</v>
      </c>
      <c r="Z62" s="28">
        <f t="shared" si="33"/>
        <v>8713.5499999999993</v>
      </c>
      <c r="AA62" s="87"/>
      <c r="AB62" s="87"/>
      <c r="AC62" s="62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</row>
    <row r="63" spans="1:82" s="12" customFormat="1" ht="40.5" x14ac:dyDescent="0.35">
      <c r="A63" s="67">
        <v>56</v>
      </c>
      <c r="B63" s="71" t="s">
        <v>150</v>
      </c>
      <c r="C63" s="78" t="s">
        <v>34</v>
      </c>
      <c r="D63" s="71" t="s">
        <v>56</v>
      </c>
      <c r="E63" s="71" t="s">
        <v>136</v>
      </c>
      <c r="F63" s="79" t="s">
        <v>51</v>
      </c>
      <c r="G63" s="28">
        <v>145000</v>
      </c>
      <c r="H63" s="28">
        <f t="shared" si="16"/>
        <v>136430.5</v>
      </c>
      <c r="I63" s="28">
        <f t="shared" si="0"/>
        <v>4161.5</v>
      </c>
      <c r="J63" s="28">
        <f t="shared" si="17"/>
        <v>10294.999999999998</v>
      </c>
      <c r="K63" s="100">
        <f t="shared" si="9"/>
        <v>953.69</v>
      </c>
      <c r="L63" s="28">
        <f t="shared" si="2"/>
        <v>4408</v>
      </c>
      <c r="M63" s="28">
        <f>IF(G63&lt;=187020,G63*7.09%,11530.11)</f>
        <v>10280.5</v>
      </c>
      <c r="N63" s="28"/>
      <c r="O63" s="28">
        <f>+I63+J63+K63+L63+M63+N63</f>
        <v>30098.69</v>
      </c>
      <c r="P63" s="28">
        <v>25</v>
      </c>
      <c r="Q63" s="77">
        <v>2000</v>
      </c>
      <c r="R63" s="102"/>
      <c r="S63" s="28">
        <v>649.54</v>
      </c>
      <c r="T63" s="73">
        <v>200</v>
      </c>
      <c r="U63" s="73"/>
      <c r="V63" s="28">
        <v>22690.49</v>
      </c>
      <c r="W63" s="44">
        <f t="shared" si="23"/>
        <v>25565.030000000002</v>
      </c>
      <c r="X63" s="28">
        <f t="shared" si="20"/>
        <v>8569.5</v>
      </c>
      <c r="Y63" s="28">
        <f t="shared" si="21"/>
        <v>21529.19</v>
      </c>
      <c r="Z63" s="28">
        <f t="shared" si="22"/>
        <v>110865.47</v>
      </c>
      <c r="AA63" s="87"/>
      <c r="AB63" s="87"/>
      <c r="AC63" s="62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</row>
    <row r="64" spans="1:82" s="138" customFormat="1" ht="23.25" x14ac:dyDescent="0.35">
      <c r="A64" s="143" t="s">
        <v>131</v>
      </c>
      <c r="B64" s="144"/>
      <c r="C64" s="144"/>
      <c r="D64" s="144"/>
      <c r="E64" s="144"/>
      <c r="F64" s="145"/>
      <c r="G64" s="91">
        <f>SUM(G8:G63)</f>
        <v>5305500</v>
      </c>
      <c r="H64" s="91">
        <f t="shared" ref="H64:Z64" si="34">SUM(H8:H63)</f>
        <v>4973074.8900000015</v>
      </c>
      <c r="I64" s="91">
        <f t="shared" si="34"/>
        <v>152267.85000000003</v>
      </c>
      <c r="J64" s="91">
        <f t="shared" si="34"/>
        <v>376690.5</v>
      </c>
      <c r="K64" s="91">
        <f t="shared" si="34"/>
        <v>43526.750000000007</v>
      </c>
      <c r="L64" s="91">
        <f t="shared" si="34"/>
        <v>161287.20000000007</v>
      </c>
      <c r="M64" s="91">
        <f t="shared" si="34"/>
        <v>376159.95000000013</v>
      </c>
      <c r="N64" s="91">
        <f>SUM(N8:N63)</f>
        <v>18870.059999999998</v>
      </c>
      <c r="O64" s="91">
        <f t="shared" si="34"/>
        <v>1128802.3099999998</v>
      </c>
      <c r="P64" s="91">
        <f t="shared" si="34"/>
        <v>1400</v>
      </c>
      <c r="Q64" s="91">
        <f t="shared" si="34"/>
        <v>137689.59</v>
      </c>
      <c r="R64" s="91">
        <f t="shared" si="34"/>
        <v>0</v>
      </c>
      <c r="S64" s="91">
        <f t="shared" si="34"/>
        <v>71933.680000000008</v>
      </c>
      <c r="T64" s="91">
        <f t="shared" si="34"/>
        <v>11200</v>
      </c>
      <c r="U64" s="91">
        <f t="shared" si="34"/>
        <v>0</v>
      </c>
      <c r="V64" s="91">
        <f t="shared" si="34"/>
        <v>649464.43999999959</v>
      </c>
      <c r="W64" s="91">
        <f t="shared" si="34"/>
        <v>871687.70999999973</v>
      </c>
      <c r="X64" s="91">
        <f t="shared" si="34"/>
        <v>332425.10999999987</v>
      </c>
      <c r="Y64" s="91">
        <f t="shared" si="34"/>
        <v>796377.19999999949</v>
      </c>
      <c r="Z64" s="91">
        <f t="shared" si="34"/>
        <v>4101387.1800000006</v>
      </c>
      <c r="AA64" s="135"/>
      <c r="AB64" s="135"/>
      <c r="AC64" s="136"/>
      <c r="AD64" s="136"/>
      <c r="AE64" s="136"/>
      <c r="AF64" s="136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  <c r="BT64" s="137"/>
      <c r="BU64" s="137"/>
      <c r="BV64" s="137"/>
      <c r="BW64" s="137"/>
      <c r="BX64" s="137"/>
      <c r="BY64" s="137"/>
      <c r="BZ64" s="137"/>
      <c r="CA64" s="137"/>
      <c r="CB64" s="137"/>
      <c r="CC64" s="137"/>
      <c r="CD64" s="137"/>
    </row>
    <row r="65" spans="1:82" s="7" customFormat="1" ht="21" x14ac:dyDescent="0.35">
      <c r="A65" s="17"/>
      <c r="B65" s="17"/>
      <c r="C65" s="18"/>
      <c r="D65" s="19"/>
      <c r="E65" s="19"/>
      <c r="F65" s="19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62"/>
      <c r="AD65" s="92"/>
      <c r="AE65" s="92"/>
      <c r="AF65" s="9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</row>
    <row r="66" spans="1:82" s="7" customFormat="1" ht="21" x14ac:dyDescent="0.35">
      <c r="A66" s="17"/>
      <c r="B66" s="17"/>
      <c r="C66" s="18"/>
      <c r="D66" s="19"/>
      <c r="E66" s="19"/>
      <c r="F66" s="19"/>
      <c r="G66" s="13"/>
      <c r="H66" s="13"/>
      <c r="I66" s="13"/>
      <c r="J66" s="13"/>
      <c r="K66" s="56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93"/>
      <c r="W66" s="13"/>
      <c r="X66" s="13"/>
      <c r="Y66" s="13"/>
      <c r="Z66" s="56"/>
      <c r="AA66" s="29"/>
      <c r="AB66" s="29"/>
      <c r="AC66" s="62"/>
      <c r="AD66" s="92"/>
      <c r="AE66" s="92"/>
      <c r="AF66" s="92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</row>
    <row r="67" spans="1:82" s="7" customFormat="1" ht="21" x14ac:dyDescent="0.35">
      <c r="A67" s="17"/>
      <c r="B67" s="17"/>
      <c r="C67" s="18"/>
      <c r="D67" s="19"/>
      <c r="E67" s="19"/>
      <c r="F67" s="19"/>
      <c r="G67" s="13"/>
      <c r="H67" s="13"/>
      <c r="I67" s="13"/>
      <c r="J67" s="13"/>
      <c r="K67" s="56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56"/>
      <c r="AA67" s="29"/>
      <c r="AB67" s="29"/>
      <c r="AC67" s="62"/>
      <c r="AD67" s="92"/>
      <c r="AE67" s="92"/>
      <c r="AF67" s="92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</row>
    <row r="68" spans="1:82" s="7" customFormat="1" ht="21" x14ac:dyDescent="0.35">
      <c r="A68" s="17"/>
      <c r="B68" s="17"/>
      <c r="C68" s="18"/>
      <c r="D68" s="19"/>
      <c r="E68" s="19"/>
      <c r="F68" s="19"/>
      <c r="G68" s="13"/>
      <c r="H68" s="13"/>
      <c r="I68" s="13"/>
      <c r="J68" s="13"/>
      <c r="K68" s="56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56"/>
      <c r="AA68" s="29"/>
      <c r="AB68" s="29"/>
      <c r="AC68" s="62"/>
      <c r="AD68" s="92"/>
      <c r="AE68" s="92"/>
      <c r="AF68" s="92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</row>
    <row r="69" spans="1:82" s="7" customFormat="1" ht="21" x14ac:dyDescent="0.35">
      <c r="A69" s="17"/>
      <c r="B69" s="17"/>
      <c r="C69" s="18"/>
      <c r="D69" s="19"/>
      <c r="E69" s="19"/>
      <c r="F69" s="19"/>
      <c r="G69" s="94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31"/>
      <c r="W69" s="13"/>
      <c r="X69" s="13"/>
      <c r="Y69" s="13"/>
      <c r="Z69" s="31"/>
      <c r="AA69" s="95"/>
      <c r="AB69" s="95"/>
      <c r="AC69" s="62"/>
      <c r="AD69" s="92"/>
      <c r="AE69" s="92"/>
      <c r="AF69" s="92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</row>
    <row r="70" spans="1:82" s="7" customFormat="1" ht="21" x14ac:dyDescent="0.35">
      <c r="A70" s="17"/>
      <c r="B70" s="17"/>
      <c r="C70" s="18"/>
      <c r="D70" s="19"/>
      <c r="E70" s="142" t="s">
        <v>29</v>
      </c>
      <c r="F70" s="142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62"/>
      <c r="AD70" s="92"/>
      <c r="AE70" s="92"/>
      <c r="AF70" s="92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</row>
    <row r="71" spans="1:82" s="7" customFormat="1" ht="21" x14ac:dyDescent="0.35">
      <c r="A71" s="17"/>
      <c r="B71" s="17"/>
      <c r="C71" s="18"/>
      <c r="D71" s="19"/>
      <c r="E71" s="19"/>
      <c r="F71" s="19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5"/>
      <c r="AA71" s="92"/>
      <c r="AB71" s="92"/>
      <c r="AC71" s="62"/>
      <c r="AD71" s="92"/>
      <c r="AE71" s="92"/>
      <c r="AF71" s="9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</row>
    <row r="72" spans="1:82" s="7" customFormat="1" ht="21" x14ac:dyDescent="0.35">
      <c r="A72" s="17"/>
      <c r="B72" s="17"/>
      <c r="C72" s="18"/>
      <c r="D72" s="19"/>
      <c r="E72" s="15"/>
      <c r="F72" s="19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62"/>
      <c r="AD72" s="92"/>
      <c r="AE72" s="92"/>
      <c r="AF72" s="9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</row>
    <row r="73" spans="1:82" ht="21" x14ac:dyDescent="0.35">
      <c r="A73" s="19"/>
      <c r="B73" s="17"/>
      <c r="C73" s="21"/>
      <c r="D73" s="17" t="s">
        <v>30</v>
      </c>
      <c r="E73" s="22"/>
      <c r="F73" s="132"/>
      <c r="G73" s="17" t="s">
        <v>124</v>
      </c>
      <c r="H73" s="23"/>
      <c r="I73" s="20"/>
      <c r="J73" s="14"/>
      <c r="K73" s="14"/>
      <c r="L73" s="14"/>
      <c r="M73" s="14"/>
      <c r="N73" s="14"/>
      <c r="O73" s="14"/>
      <c r="P73" s="14"/>
      <c r="Q73" s="96"/>
      <c r="R73" s="14"/>
      <c r="S73" s="81"/>
      <c r="T73" s="14"/>
      <c r="U73" s="14"/>
      <c r="V73" s="14"/>
      <c r="W73" s="14"/>
      <c r="X73" s="14"/>
      <c r="Y73" s="14"/>
      <c r="Z73" s="14"/>
      <c r="AA73" s="97"/>
      <c r="AB73" s="97"/>
      <c r="AC73" s="62"/>
      <c r="AD73" s="63"/>
      <c r="AE73" s="63"/>
      <c r="AF73" s="63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</row>
    <row r="74" spans="1:82" ht="21.75" customHeight="1" x14ac:dyDescent="0.35">
      <c r="A74" s="19"/>
      <c r="B74" s="10"/>
      <c r="C74" s="21"/>
      <c r="D74" s="10" t="s">
        <v>31</v>
      </c>
      <c r="E74" s="22"/>
      <c r="F74" s="132"/>
      <c r="G74" s="10" t="s">
        <v>52</v>
      </c>
      <c r="H74" s="23"/>
      <c r="I74" s="20"/>
      <c r="J74" s="14"/>
      <c r="K74" s="14"/>
      <c r="L74" s="14"/>
      <c r="M74" s="14"/>
      <c r="N74" s="14"/>
      <c r="O74" s="14"/>
      <c r="P74" s="14"/>
      <c r="Q74" s="96"/>
      <c r="R74" s="14"/>
      <c r="S74" s="81"/>
      <c r="T74" s="14"/>
      <c r="U74" s="14"/>
      <c r="V74" s="14"/>
      <c r="W74" s="14"/>
      <c r="X74" s="14"/>
      <c r="Y74" s="14"/>
      <c r="Z74" s="14"/>
      <c r="AA74" s="97"/>
      <c r="AB74" s="97"/>
      <c r="AC74" s="62"/>
      <c r="AD74" s="63"/>
      <c r="AE74" s="63"/>
      <c r="AF74" s="63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</row>
    <row r="75" spans="1:82" x14ac:dyDescent="0.25">
      <c r="A75" s="132"/>
      <c r="B75" s="132"/>
      <c r="C75" s="133"/>
      <c r="D75" s="132"/>
      <c r="E75" s="134"/>
      <c r="F75" s="132"/>
      <c r="G75" s="5"/>
      <c r="H75" s="27"/>
      <c r="P75" s="3"/>
      <c r="Q75" s="98"/>
      <c r="V75" s="11"/>
      <c r="W75" s="11"/>
      <c r="X75" s="3"/>
      <c r="Y75" s="3"/>
      <c r="Z75" s="3"/>
      <c r="AA75" s="11"/>
      <c r="AB75" s="11"/>
      <c r="AC75" s="63"/>
      <c r="AD75" s="63"/>
      <c r="AE75" s="63"/>
      <c r="AF75" s="63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</row>
    <row r="76" spans="1:82" x14ac:dyDescent="0.25">
      <c r="A76" s="132"/>
      <c r="B76" s="132"/>
      <c r="C76" s="133"/>
      <c r="D76" s="132"/>
      <c r="E76" s="134"/>
      <c r="F76" s="132"/>
      <c r="G76" s="5"/>
      <c r="H76" s="27"/>
      <c r="P76" s="3"/>
      <c r="Q76" s="98"/>
      <c r="V76" s="11"/>
      <c r="W76" s="11"/>
      <c r="X76" s="3"/>
      <c r="Y76" s="3"/>
      <c r="Z76" s="3"/>
      <c r="AA76" s="11"/>
      <c r="AB76" s="11"/>
      <c r="AC76" s="63"/>
      <c r="AD76" s="63"/>
      <c r="AE76" s="63"/>
      <c r="AF76" s="63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</row>
    <row r="77" spans="1:82" ht="24" customHeight="1" x14ac:dyDescent="0.25">
      <c r="A77" s="132"/>
      <c r="B77" s="132"/>
      <c r="C77" s="133"/>
      <c r="D77" s="132"/>
      <c r="E77" s="134"/>
      <c r="F77" s="132"/>
      <c r="G77" s="5"/>
      <c r="H77" s="27"/>
      <c r="P77" s="3"/>
      <c r="Q77" s="98"/>
      <c r="V77" s="11"/>
      <c r="W77" s="11"/>
      <c r="X77" s="3"/>
      <c r="Y77" s="3"/>
      <c r="Z77" s="3"/>
      <c r="AA77" s="11"/>
      <c r="AB77" s="11"/>
      <c r="AC77" s="63"/>
      <c r="AD77" s="63"/>
      <c r="AE77" s="63"/>
      <c r="AF77" s="63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</row>
    <row r="78" spans="1:82" ht="24.75" customHeight="1" x14ac:dyDescent="0.25">
      <c r="A78" s="132"/>
      <c r="B78" s="132"/>
      <c r="C78" s="133"/>
      <c r="D78" s="132"/>
      <c r="E78" s="134"/>
      <c r="F78" s="132"/>
      <c r="G78" s="5"/>
      <c r="H78" s="27"/>
      <c r="P78" s="3"/>
      <c r="Q78" s="98"/>
      <c r="V78" s="11"/>
      <c r="W78" s="11"/>
      <c r="X78" s="3"/>
      <c r="Y78" s="3"/>
      <c r="Z78" s="3"/>
      <c r="AA78" s="11"/>
      <c r="AB78" s="11"/>
      <c r="AC78" s="63"/>
      <c r="AD78" s="63"/>
      <c r="AE78" s="63"/>
      <c r="AF78" s="63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</row>
    <row r="79" spans="1:82" x14ac:dyDescent="0.25">
      <c r="A79" s="132"/>
      <c r="B79" s="132"/>
      <c r="C79" s="133"/>
      <c r="D79" s="132"/>
      <c r="E79" s="134"/>
      <c r="F79" s="132"/>
      <c r="G79" s="5"/>
      <c r="H79" s="27"/>
      <c r="P79" s="3"/>
      <c r="Q79" s="98"/>
      <c r="V79" s="11"/>
      <c r="W79" s="11"/>
      <c r="X79" s="3"/>
      <c r="Y79" s="3"/>
      <c r="Z79" s="3"/>
      <c r="AA79" s="11"/>
      <c r="AB79" s="11"/>
      <c r="AC79" s="63"/>
      <c r="AD79" s="63"/>
      <c r="AE79" s="63"/>
      <c r="AF79" s="63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</row>
    <row r="80" spans="1:82" x14ac:dyDescent="0.25">
      <c r="A80" s="132"/>
      <c r="B80" s="132"/>
      <c r="C80" s="133"/>
      <c r="D80" s="132"/>
      <c r="E80" s="134"/>
      <c r="F80" s="132"/>
      <c r="G80" s="5"/>
      <c r="H80" s="27"/>
      <c r="P80" s="3"/>
      <c r="Q80" s="98"/>
      <c r="V80" s="11"/>
      <c r="W80" s="11"/>
      <c r="X80" s="3"/>
      <c r="Y80" s="3"/>
      <c r="Z80" s="3"/>
      <c r="AA80" s="11"/>
      <c r="AB80" s="11"/>
      <c r="AC80" s="63"/>
      <c r="AD80" s="63"/>
      <c r="AE80" s="63"/>
      <c r="AF80" s="63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</row>
    <row r="81" spans="1:82" x14ac:dyDescent="0.25">
      <c r="A81" s="132"/>
      <c r="B81" s="132"/>
      <c r="C81" s="133"/>
      <c r="D81" s="132"/>
      <c r="E81" s="134"/>
      <c r="F81" s="132"/>
      <c r="G81" s="5"/>
      <c r="H81" s="27"/>
      <c r="P81" s="3"/>
      <c r="Q81" s="98"/>
      <c r="V81" s="11"/>
      <c r="W81" s="11"/>
      <c r="X81" s="3"/>
      <c r="Y81" s="3"/>
      <c r="Z81" s="3"/>
      <c r="AA81" s="11"/>
      <c r="AB81" s="11"/>
      <c r="AC81" s="63"/>
      <c r="AD81" s="63"/>
      <c r="AE81" s="63"/>
      <c r="AF81" s="63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</row>
    <row r="82" spans="1:82" x14ac:dyDescent="0.25">
      <c r="A82" s="132"/>
      <c r="B82" s="132"/>
      <c r="C82" s="133"/>
      <c r="D82" s="132"/>
      <c r="E82" s="134"/>
      <c r="F82" s="132"/>
      <c r="G82" s="5"/>
      <c r="H82" s="27"/>
      <c r="P82" s="3"/>
      <c r="Q82" s="98"/>
      <c r="V82" s="11"/>
      <c r="W82" s="11"/>
      <c r="X82" s="3"/>
      <c r="Y82" s="3"/>
      <c r="Z82" s="3"/>
      <c r="AA82" s="11"/>
      <c r="AB82" s="11"/>
      <c r="AC82" s="63"/>
      <c r="AD82" s="63"/>
      <c r="AE82" s="63"/>
      <c r="AF82" s="63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</row>
    <row r="83" spans="1:82" x14ac:dyDescent="0.25">
      <c r="A83" s="132"/>
      <c r="B83" s="132"/>
      <c r="C83" s="133"/>
      <c r="D83" s="132"/>
      <c r="E83" s="134"/>
      <c r="F83" s="132"/>
      <c r="G83" s="5"/>
      <c r="H83" s="27"/>
      <c r="P83" s="3"/>
      <c r="Q83" s="98"/>
      <c r="V83" s="11"/>
      <c r="W83" s="11"/>
      <c r="X83" s="3"/>
      <c r="Y83" s="3"/>
      <c r="Z83" s="3"/>
      <c r="AA83" s="11"/>
      <c r="AB83" s="11"/>
      <c r="AC83" s="63"/>
      <c r="AD83" s="63"/>
      <c r="AE83" s="63"/>
      <c r="AF83" s="63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</row>
    <row r="84" spans="1:82" x14ac:dyDescent="0.25">
      <c r="A84" s="132"/>
      <c r="B84" s="132"/>
      <c r="C84" s="133"/>
      <c r="D84" s="132"/>
      <c r="E84" s="134"/>
      <c r="F84" s="132"/>
      <c r="G84" s="5"/>
      <c r="H84" s="27"/>
      <c r="P84" s="3"/>
      <c r="Q84" s="98"/>
      <c r="V84" s="11"/>
      <c r="W84" s="11"/>
      <c r="X84" s="3"/>
      <c r="Y84" s="3"/>
      <c r="Z84" s="3"/>
      <c r="AA84" s="11"/>
      <c r="AB84" s="11"/>
      <c r="AC84" s="63"/>
      <c r="AD84" s="63"/>
      <c r="AE84" s="63"/>
      <c r="AF84" s="63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</row>
    <row r="85" spans="1:82" x14ac:dyDescent="0.25">
      <c r="A85" s="132"/>
      <c r="B85" s="132"/>
      <c r="C85" s="133"/>
      <c r="D85" s="132"/>
      <c r="E85" s="134"/>
      <c r="F85" s="132"/>
      <c r="G85" s="5"/>
      <c r="H85" s="27"/>
      <c r="P85" s="3"/>
      <c r="Q85" s="98"/>
      <c r="V85" s="11"/>
      <c r="W85" s="11"/>
      <c r="X85" s="3"/>
      <c r="Y85" s="3"/>
      <c r="Z85" s="3"/>
      <c r="AA85" s="11"/>
      <c r="AB85" s="11"/>
      <c r="AC85" s="63"/>
      <c r="AD85" s="63"/>
      <c r="AE85" s="63"/>
      <c r="AF85" s="63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</row>
    <row r="86" spans="1:82" x14ac:dyDescent="0.25">
      <c r="A86" s="132"/>
      <c r="B86" s="132"/>
      <c r="C86" s="133"/>
      <c r="D86" s="132"/>
      <c r="E86" s="134"/>
      <c r="F86" s="132"/>
      <c r="G86" s="5"/>
      <c r="H86" s="27"/>
      <c r="P86" s="3"/>
      <c r="Q86" s="98"/>
      <c r="V86" s="11"/>
      <c r="W86" s="11"/>
      <c r="X86" s="3"/>
      <c r="Y86" s="3"/>
      <c r="Z86" s="3"/>
      <c r="AA86" s="11"/>
      <c r="AB86" s="11"/>
      <c r="AC86" s="63"/>
      <c r="AD86" s="63"/>
      <c r="AE86" s="63"/>
      <c r="AF86" s="63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</row>
    <row r="87" spans="1:82" x14ac:dyDescent="0.25">
      <c r="A87" s="132"/>
      <c r="B87" s="132"/>
      <c r="C87" s="133"/>
      <c r="D87" s="132"/>
      <c r="E87" s="134"/>
      <c r="F87" s="132"/>
      <c r="G87" s="5"/>
      <c r="H87" s="27"/>
      <c r="P87" s="3"/>
      <c r="Q87" s="98"/>
      <c r="V87" s="11"/>
      <c r="W87" s="11"/>
      <c r="X87" s="3"/>
      <c r="Y87" s="3"/>
      <c r="Z87" s="3"/>
      <c r="AA87" s="11"/>
      <c r="AB87" s="11"/>
      <c r="AC87" s="63"/>
      <c r="AD87" s="63"/>
      <c r="AE87" s="63"/>
      <c r="AF87" s="63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</row>
    <row r="88" spans="1:82" x14ac:dyDescent="0.25">
      <c r="A88" s="132"/>
      <c r="B88" s="132"/>
      <c r="C88" s="133"/>
      <c r="D88" s="132"/>
      <c r="E88" s="134"/>
      <c r="F88" s="132"/>
      <c r="G88" s="5"/>
      <c r="H88" s="27"/>
      <c r="P88" s="3"/>
      <c r="Q88" s="98"/>
      <c r="V88" s="11"/>
      <c r="W88" s="11"/>
      <c r="X88" s="3"/>
      <c r="Y88" s="99"/>
      <c r="Z88" s="3"/>
      <c r="AA88" s="11"/>
      <c r="AB88" s="11"/>
      <c r="AC88" s="63"/>
      <c r="AD88" s="63"/>
      <c r="AE88" s="63"/>
      <c r="AF88" s="63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</row>
    <row r="89" spans="1:82" x14ac:dyDescent="0.25">
      <c r="A89" s="132"/>
      <c r="B89" s="132"/>
      <c r="C89" s="133"/>
      <c r="D89" s="132"/>
      <c r="E89" s="134"/>
      <c r="F89" s="132"/>
      <c r="G89" s="5"/>
      <c r="H89" s="27"/>
      <c r="P89" s="3"/>
      <c r="Q89" s="98"/>
      <c r="V89" s="11"/>
      <c r="W89" s="11"/>
      <c r="X89" s="3"/>
      <c r="Y89" s="3"/>
      <c r="Z89" s="3"/>
      <c r="AA89" s="11"/>
      <c r="AB89" s="11"/>
      <c r="AC89" s="63"/>
      <c r="AD89" s="63"/>
      <c r="AE89" s="63"/>
      <c r="AF89" s="63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</row>
    <row r="90" spans="1:82" x14ac:dyDescent="0.25">
      <c r="A90" s="132"/>
      <c r="B90" s="132"/>
      <c r="C90" s="133"/>
      <c r="D90" s="132"/>
      <c r="E90" s="134"/>
      <c r="F90" s="132"/>
      <c r="G90" s="5"/>
      <c r="H90" s="27"/>
      <c r="P90" s="3"/>
      <c r="Q90" s="98"/>
      <c r="V90" s="11"/>
      <c r="W90" s="11"/>
      <c r="X90" s="3"/>
      <c r="Y90" s="3"/>
      <c r="Z90" s="3"/>
      <c r="AA90" s="11"/>
      <c r="AB90" s="11"/>
      <c r="AC90" s="63"/>
      <c r="AD90" s="63"/>
      <c r="AE90" s="63"/>
      <c r="AF90" s="63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</row>
    <row r="91" spans="1:82" x14ac:dyDescent="0.25">
      <c r="A91" s="132"/>
      <c r="B91" s="132"/>
      <c r="C91" s="133"/>
      <c r="D91" s="132"/>
      <c r="E91" s="134"/>
      <c r="F91" s="132"/>
      <c r="G91" s="5"/>
      <c r="H91" s="27"/>
      <c r="P91" s="3"/>
      <c r="Q91" s="98"/>
      <c r="V91" s="11"/>
      <c r="W91" s="11"/>
      <c r="X91" s="3"/>
      <c r="Y91" s="3"/>
      <c r="Z91" s="3"/>
      <c r="AA91" s="11"/>
      <c r="AB91" s="11"/>
      <c r="AC91" s="63"/>
      <c r="AD91" s="63"/>
      <c r="AE91" s="63"/>
      <c r="AF91" s="63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</row>
    <row r="92" spans="1:82" x14ac:dyDescent="0.25">
      <c r="A92" s="24"/>
      <c r="B92" s="24"/>
      <c r="C92" s="25"/>
      <c r="D92" s="24"/>
      <c r="E92" s="26"/>
      <c r="F92" s="24"/>
      <c r="G92" s="5"/>
      <c r="H92" s="27"/>
      <c r="P92" s="3"/>
      <c r="Q92" s="98"/>
      <c r="V92" s="11"/>
      <c r="W92" s="11"/>
      <c r="X92" s="3"/>
      <c r="Y92" s="3"/>
      <c r="Z92" s="3"/>
      <c r="AA92" s="11"/>
      <c r="AB92" s="11"/>
      <c r="AC92" s="63"/>
      <c r="AD92" s="63"/>
      <c r="AE92" s="63"/>
      <c r="AF92" s="63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</row>
    <row r="93" spans="1:82" x14ac:dyDescent="0.25">
      <c r="A93" s="24"/>
      <c r="B93" s="24"/>
      <c r="C93" s="25"/>
      <c r="D93" s="24"/>
      <c r="E93" s="26"/>
      <c r="F93" s="24"/>
      <c r="G93" s="5"/>
      <c r="H93" s="27"/>
      <c r="P93" s="3"/>
      <c r="Q93" s="98"/>
      <c r="V93" s="11"/>
      <c r="W93" s="11"/>
      <c r="X93" s="3"/>
      <c r="Y93" s="3"/>
      <c r="Z93" s="3"/>
      <c r="AA93" s="11"/>
      <c r="AB93" s="11"/>
      <c r="AC93" s="63"/>
      <c r="AD93" s="63"/>
      <c r="AE93" s="63"/>
      <c r="AF93" s="63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</row>
    <row r="94" spans="1:82" x14ac:dyDescent="0.25">
      <c r="A94" s="24"/>
      <c r="B94" s="24"/>
      <c r="C94" s="25"/>
      <c r="D94" s="24"/>
      <c r="E94" s="26"/>
      <c r="F94" s="24"/>
      <c r="G94" s="5"/>
      <c r="H94" s="27"/>
      <c r="P94" s="3"/>
      <c r="Q94" s="98"/>
      <c r="V94" s="11"/>
      <c r="W94" s="11"/>
      <c r="X94" s="3"/>
      <c r="Y94" s="3"/>
      <c r="Z94" s="3"/>
      <c r="AA94" s="11"/>
      <c r="AB94" s="11"/>
      <c r="AC94" s="63"/>
      <c r="AD94" s="63"/>
      <c r="AE94" s="63"/>
      <c r="AF94" s="63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</row>
    <row r="95" spans="1:82" x14ac:dyDescent="0.25">
      <c r="A95" s="24"/>
      <c r="B95" s="24"/>
      <c r="C95" s="25"/>
      <c r="D95" s="24"/>
      <c r="E95" s="26"/>
      <c r="F95" s="24"/>
      <c r="G95" s="5"/>
      <c r="H95" s="27"/>
      <c r="P95" s="3"/>
      <c r="Q95" s="98"/>
      <c r="V95" s="11"/>
      <c r="W95" s="11"/>
      <c r="X95" s="3"/>
      <c r="Y95" s="3"/>
      <c r="Z95" s="3"/>
      <c r="AA95" s="11"/>
      <c r="AB95" s="11"/>
      <c r="AC95" s="63"/>
      <c r="AD95" s="63"/>
      <c r="AE95" s="63"/>
      <c r="AF95" s="63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</row>
    <row r="96" spans="1:82" x14ac:dyDescent="0.25">
      <c r="A96" s="24"/>
      <c r="B96" s="24"/>
      <c r="C96" s="25"/>
      <c r="D96" s="24"/>
      <c r="E96" s="26"/>
      <c r="F96" s="24"/>
      <c r="G96" s="5"/>
      <c r="H96" s="27"/>
      <c r="P96" s="3"/>
      <c r="Q96" s="98"/>
      <c r="V96" s="11"/>
      <c r="W96" s="11"/>
      <c r="X96" s="3"/>
      <c r="Y96" s="3"/>
      <c r="Z96" s="3"/>
      <c r="AA96" s="11"/>
      <c r="AB96" s="11"/>
      <c r="AC96" s="63"/>
      <c r="AD96" s="63"/>
      <c r="AE96" s="63"/>
      <c r="AF96" s="63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</row>
    <row r="97" spans="1:82" x14ac:dyDescent="0.25">
      <c r="A97" s="24"/>
      <c r="B97" s="24"/>
      <c r="C97" s="25"/>
      <c r="D97" s="24"/>
      <c r="E97" s="26"/>
      <c r="F97" s="24"/>
      <c r="G97" s="5"/>
      <c r="H97" s="27"/>
      <c r="P97" s="3"/>
      <c r="Q97" s="98"/>
      <c r="V97" s="11"/>
      <c r="W97" s="11"/>
      <c r="X97" s="3"/>
      <c r="Y97" s="3"/>
      <c r="Z97" s="3"/>
      <c r="AA97" s="11"/>
      <c r="AB97" s="11"/>
      <c r="AC97" s="63"/>
      <c r="AD97" s="63"/>
      <c r="AE97" s="63"/>
      <c r="AF97" s="63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</row>
    <row r="98" spans="1:82" x14ac:dyDescent="0.25">
      <c r="A98" s="24"/>
      <c r="B98" s="24"/>
      <c r="C98" s="25"/>
      <c r="D98" s="24"/>
      <c r="E98" s="26"/>
      <c r="F98" s="24"/>
      <c r="G98" s="5"/>
      <c r="H98" s="27"/>
      <c r="P98" s="3"/>
      <c r="Q98" s="98"/>
      <c r="V98" s="11"/>
      <c r="W98" s="11"/>
      <c r="X98" s="3"/>
      <c r="Y98" s="3"/>
      <c r="Z98" s="3"/>
      <c r="AA98" s="11"/>
      <c r="AB98" s="11"/>
      <c r="AC98" s="63"/>
      <c r="AD98" s="63"/>
      <c r="AE98" s="63"/>
      <c r="AF98" s="63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</row>
    <row r="99" spans="1:82" x14ac:dyDescent="0.25">
      <c r="A99" s="24"/>
      <c r="B99" s="24"/>
      <c r="C99" s="25"/>
      <c r="D99" s="24"/>
      <c r="E99" s="26"/>
      <c r="F99" s="24"/>
      <c r="G99" s="5"/>
      <c r="H99" s="27"/>
      <c r="P99" s="3"/>
      <c r="Q99" s="98"/>
      <c r="V99" s="11"/>
      <c r="W99" s="11"/>
      <c r="X99" s="3"/>
      <c r="Y99" s="3"/>
      <c r="Z99" s="3"/>
      <c r="AA99" s="11"/>
      <c r="AB99" s="11"/>
      <c r="AC99" s="63"/>
      <c r="AD99" s="63"/>
      <c r="AE99" s="63"/>
      <c r="AF99" s="63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</row>
    <row r="100" spans="1:82" x14ac:dyDescent="0.25">
      <c r="A100" s="24"/>
      <c r="B100" s="24"/>
      <c r="C100" s="25"/>
      <c r="D100" s="24"/>
      <c r="E100" s="26"/>
      <c r="F100" s="24"/>
      <c r="G100" s="5"/>
      <c r="H100" s="27"/>
      <c r="P100" s="3"/>
      <c r="Q100" s="98"/>
      <c r="V100" s="11"/>
      <c r="W100" s="11"/>
      <c r="X100" s="3"/>
      <c r="Y100" s="3"/>
      <c r="Z100" s="3"/>
      <c r="AA100" s="11"/>
      <c r="AB100" s="11"/>
      <c r="AC100" s="63"/>
      <c r="AD100" s="63"/>
      <c r="AE100" s="63"/>
      <c r="AF100" s="63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</row>
    <row r="101" spans="1:82" x14ac:dyDescent="0.25">
      <c r="A101" s="24"/>
      <c r="B101" s="24"/>
      <c r="C101" s="25"/>
      <c r="D101" s="24"/>
      <c r="E101" s="26"/>
      <c r="F101" s="24"/>
      <c r="G101" s="5"/>
      <c r="H101" s="27"/>
      <c r="P101" s="3"/>
      <c r="Q101" s="98"/>
      <c r="V101" s="11"/>
      <c r="W101" s="11"/>
      <c r="X101" s="3"/>
      <c r="Y101" s="3"/>
      <c r="Z101" s="3"/>
      <c r="AA101" s="11"/>
      <c r="AB101" s="11"/>
      <c r="AC101" s="63"/>
      <c r="AD101" s="63"/>
      <c r="AE101" s="63"/>
      <c r="AF101" s="63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</row>
    <row r="102" spans="1:82" x14ac:dyDescent="0.25">
      <c r="A102" s="24"/>
      <c r="B102" s="24"/>
      <c r="C102" s="25"/>
      <c r="D102" s="24"/>
      <c r="E102" s="26"/>
      <c r="F102" s="24"/>
      <c r="G102" s="5"/>
      <c r="H102" s="27"/>
      <c r="P102" s="3"/>
      <c r="Q102" s="98"/>
      <c r="V102" s="11"/>
      <c r="W102" s="11"/>
      <c r="X102" s="3"/>
      <c r="Y102" s="3"/>
      <c r="Z102" s="3"/>
      <c r="AA102" s="11"/>
      <c r="AB102" s="11"/>
      <c r="AC102" s="63"/>
      <c r="AD102" s="63"/>
      <c r="AE102" s="63"/>
      <c r="AF102" s="63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</row>
    <row r="103" spans="1:82" x14ac:dyDescent="0.25">
      <c r="A103" s="24"/>
      <c r="B103" s="24"/>
      <c r="C103" s="25"/>
      <c r="D103" s="24"/>
      <c r="E103" s="26"/>
      <c r="F103" s="24"/>
      <c r="G103" s="5"/>
      <c r="H103" s="27"/>
      <c r="P103" s="3"/>
      <c r="Q103" s="98"/>
      <c r="V103" s="11"/>
      <c r="W103" s="11"/>
      <c r="X103" s="3"/>
      <c r="Y103" s="3"/>
      <c r="Z103" s="3"/>
      <c r="AA103" s="11"/>
      <c r="AB103" s="11"/>
      <c r="AC103" s="63"/>
      <c r="AD103" s="63"/>
      <c r="AE103" s="63"/>
      <c r="AF103" s="63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</row>
    <row r="104" spans="1:82" x14ac:dyDescent="0.25">
      <c r="A104" s="24"/>
      <c r="B104" s="24"/>
      <c r="C104" s="25"/>
      <c r="D104" s="24"/>
      <c r="E104" s="26"/>
      <c r="F104" s="24"/>
      <c r="G104" s="5"/>
      <c r="H104" s="27"/>
      <c r="P104" s="3"/>
      <c r="Q104" s="98"/>
      <c r="V104" s="11"/>
      <c r="W104" s="11"/>
      <c r="X104" s="3"/>
      <c r="Y104" s="3"/>
      <c r="Z104" s="3"/>
      <c r="AA104" s="11"/>
      <c r="AB104" s="11"/>
      <c r="AC104" s="63"/>
      <c r="AD104" s="63"/>
      <c r="AE104" s="63"/>
      <c r="AF104" s="63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</row>
    <row r="105" spans="1:82" x14ac:dyDescent="0.25">
      <c r="A105" s="24"/>
      <c r="B105" s="24"/>
      <c r="C105" s="25"/>
      <c r="D105" s="24"/>
      <c r="E105" s="26"/>
      <c r="F105" s="24"/>
      <c r="G105" s="5"/>
      <c r="H105" s="27"/>
      <c r="P105" s="3"/>
      <c r="Q105" s="98"/>
      <c r="V105" s="3"/>
      <c r="W105" s="3"/>
      <c r="X105" s="3"/>
      <c r="Y105" s="3"/>
      <c r="Z105" s="3"/>
      <c r="AA105" s="11"/>
      <c r="AB105" s="11"/>
      <c r="AC105" s="63"/>
      <c r="AD105" s="63"/>
      <c r="AE105" s="63"/>
      <c r="AF105" s="63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</row>
    <row r="106" spans="1:82" x14ac:dyDescent="0.25">
      <c r="A106" s="24"/>
      <c r="B106" s="24"/>
      <c r="C106" s="25"/>
      <c r="D106" s="24"/>
      <c r="E106" s="26"/>
      <c r="F106" s="24"/>
      <c r="G106" s="5"/>
      <c r="H106" s="27"/>
      <c r="P106" s="3"/>
      <c r="Q106" s="98"/>
      <c r="V106" s="3"/>
      <c r="W106" s="3"/>
      <c r="X106" s="3"/>
      <c r="Y106" s="3"/>
      <c r="Z106" s="3"/>
      <c r="AA106" s="11"/>
      <c r="AB106" s="11"/>
      <c r="AC106" s="63"/>
      <c r="AD106" s="63"/>
      <c r="AE106" s="63"/>
      <c r="AF106" s="63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</row>
    <row r="107" spans="1:82" x14ac:dyDescent="0.25">
      <c r="A107" s="24"/>
      <c r="B107" s="24"/>
      <c r="C107" s="25"/>
      <c r="D107" s="24"/>
      <c r="E107" s="26"/>
      <c r="F107" s="24"/>
      <c r="G107" s="5"/>
      <c r="H107" s="27"/>
      <c r="P107" s="3"/>
      <c r="Q107" s="98"/>
      <c r="V107" s="3"/>
      <c r="W107" s="3"/>
      <c r="X107" s="3"/>
      <c r="Y107" s="3"/>
      <c r="Z107" s="3"/>
      <c r="AA107" s="11"/>
      <c r="AB107" s="11"/>
      <c r="AC107" s="63"/>
      <c r="AD107" s="63"/>
      <c r="AE107" s="63"/>
      <c r="AF107" s="63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</row>
    <row r="108" spans="1:82" x14ac:dyDescent="0.25">
      <c r="A108" s="24"/>
      <c r="B108" s="24"/>
      <c r="C108" s="25"/>
      <c r="D108" s="24"/>
      <c r="E108" s="26"/>
      <c r="F108" s="24"/>
      <c r="G108" s="5"/>
      <c r="H108" s="27"/>
      <c r="P108" s="3"/>
      <c r="Q108" s="98"/>
      <c r="V108" s="3"/>
      <c r="W108" s="3"/>
      <c r="X108" s="3"/>
      <c r="Y108" s="3"/>
      <c r="Z108" s="3"/>
      <c r="AA108" s="11"/>
      <c r="AB108" s="11"/>
      <c r="AC108" s="63"/>
      <c r="AD108" s="63"/>
      <c r="AE108" s="63"/>
      <c r="AF108" s="63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</row>
    <row r="109" spans="1:82" x14ac:dyDescent="0.25">
      <c r="A109" s="24"/>
      <c r="B109" s="24"/>
      <c r="C109" s="25"/>
      <c r="D109" s="24"/>
      <c r="E109" s="26"/>
      <c r="F109" s="24"/>
      <c r="G109" s="5"/>
      <c r="H109" s="27"/>
      <c r="P109" s="3"/>
      <c r="Q109" s="98"/>
      <c r="V109" s="3"/>
      <c r="W109" s="3"/>
      <c r="X109" s="3"/>
      <c r="Y109" s="3"/>
      <c r="Z109" s="3"/>
      <c r="AA109" s="11"/>
      <c r="AB109" s="11"/>
      <c r="AC109" s="63"/>
      <c r="AD109" s="63"/>
      <c r="AE109" s="63"/>
      <c r="AF109" s="63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</row>
    <row r="110" spans="1:82" x14ac:dyDescent="0.25">
      <c r="A110" s="24"/>
      <c r="B110" s="24"/>
      <c r="C110" s="25"/>
      <c r="D110" s="24"/>
      <c r="E110" s="26"/>
      <c r="F110" s="24"/>
      <c r="G110" s="5"/>
      <c r="H110" s="27"/>
      <c r="P110" s="3"/>
      <c r="Q110" s="98"/>
      <c r="V110" s="3"/>
      <c r="W110" s="3"/>
      <c r="X110" s="3"/>
      <c r="Y110" s="3"/>
      <c r="Z110" s="3"/>
      <c r="AA110" s="11"/>
      <c r="AB110" s="11"/>
      <c r="AC110" s="63"/>
      <c r="AD110" s="63"/>
      <c r="AE110" s="63"/>
      <c r="AF110" s="63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</row>
    <row r="111" spans="1:82" x14ac:dyDescent="0.25">
      <c r="A111" s="24"/>
      <c r="B111" s="24"/>
      <c r="C111" s="25"/>
      <c r="D111" s="24"/>
      <c r="E111" s="26"/>
      <c r="F111" s="24"/>
      <c r="G111" s="5"/>
      <c r="H111" s="27"/>
      <c r="P111" s="3"/>
      <c r="Q111" s="98"/>
      <c r="V111" s="3"/>
      <c r="W111" s="3"/>
      <c r="X111" s="3"/>
      <c r="Y111" s="3"/>
      <c r="Z111" s="3"/>
      <c r="AA111" s="11"/>
      <c r="AB111" s="11"/>
      <c r="AC111" s="63"/>
      <c r="AD111" s="63"/>
      <c r="AE111" s="63"/>
      <c r="AF111" s="63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</row>
    <row r="112" spans="1:82" x14ac:dyDescent="0.25">
      <c r="A112" s="24"/>
      <c r="B112" s="24"/>
      <c r="C112" s="25"/>
      <c r="D112" s="24"/>
      <c r="E112" s="26"/>
      <c r="F112" s="24"/>
      <c r="G112" s="5"/>
      <c r="H112" s="27"/>
      <c r="P112" s="3"/>
      <c r="Q112" s="98"/>
      <c r="V112" s="3"/>
      <c r="W112" s="3"/>
      <c r="X112" s="3"/>
      <c r="Y112" s="3"/>
      <c r="Z112" s="3"/>
      <c r="AA112" s="11"/>
      <c r="AB112" s="11"/>
      <c r="AC112" s="63"/>
      <c r="AD112" s="63"/>
      <c r="AE112" s="63"/>
      <c r="AF112" s="63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</row>
    <row r="113" spans="1:82" x14ac:dyDescent="0.25">
      <c r="A113" s="24"/>
      <c r="B113" s="24"/>
      <c r="C113" s="25"/>
      <c r="D113" s="24"/>
      <c r="E113" s="26"/>
      <c r="F113" s="24"/>
      <c r="G113" s="5"/>
      <c r="H113" s="27"/>
      <c r="P113" s="3"/>
      <c r="Q113" s="98"/>
      <c r="V113" s="3"/>
      <c r="W113" s="3"/>
      <c r="X113" s="3"/>
      <c r="Y113" s="3"/>
      <c r="Z113" s="3"/>
      <c r="AA113" s="11"/>
      <c r="AB113" s="11"/>
      <c r="AC113" s="63"/>
      <c r="AD113" s="63"/>
      <c r="AE113" s="63"/>
      <c r="AF113" s="63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</row>
    <row r="114" spans="1:82" x14ac:dyDescent="0.25">
      <c r="A114" s="24"/>
      <c r="B114" s="24"/>
      <c r="C114" s="25"/>
      <c r="D114" s="24"/>
      <c r="E114" s="26"/>
      <c r="F114" s="24"/>
      <c r="G114" s="5"/>
      <c r="H114" s="27"/>
      <c r="P114" s="3"/>
      <c r="Q114" s="98"/>
      <c r="V114" s="3"/>
      <c r="W114" s="3"/>
      <c r="X114" s="3"/>
      <c r="Y114" s="3"/>
      <c r="Z114" s="3"/>
      <c r="AA114" s="11"/>
      <c r="AB114" s="11"/>
      <c r="AC114" s="63"/>
      <c r="AD114" s="63"/>
      <c r="AE114" s="63"/>
      <c r="AF114" s="63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</row>
    <row r="115" spans="1:82" x14ac:dyDescent="0.25">
      <c r="A115" s="24"/>
      <c r="B115" s="24"/>
      <c r="C115" s="25"/>
      <c r="D115" s="24"/>
      <c r="E115" s="26"/>
      <c r="F115" s="24"/>
      <c r="G115" s="5"/>
      <c r="H115" s="27"/>
      <c r="P115" s="3"/>
      <c r="Q115" s="98"/>
      <c r="V115" s="3"/>
      <c r="W115" s="3"/>
      <c r="X115" s="3"/>
      <c r="Y115" s="3"/>
      <c r="Z115" s="3"/>
      <c r="AA115" s="11"/>
      <c r="AB115" s="11"/>
      <c r="AC115" s="63"/>
      <c r="AD115" s="63"/>
      <c r="AE115" s="63"/>
      <c r="AF115" s="63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</row>
    <row r="116" spans="1:82" x14ac:dyDescent="0.25">
      <c r="A116" s="24"/>
      <c r="B116" s="24"/>
      <c r="C116" s="25"/>
      <c r="D116" s="24"/>
      <c r="E116" s="26"/>
      <c r="F116" s="24"/>
      <c r="G116" s="5"/>
      <c r="H116" s="27"/>
      <c r="P116" s="3"/>
      <c r="Q116" s="98"/>
      <c r="V116" s="3"/>
      <c r="W116" s="3"/>
      <c r="X116" s="3"/>
      <c r="Y116" s="3"/>
      <c r="Z116" s="3"/>
      <c r="AA116" s="11"/>
      <c r="AB116" s="11"/>
      <c r="AC116" s="63"/>
      <c r="AD116" s="63"/>
      <c r="AE116" s="63"/>
      <c r="AF116" s="63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</row>
    <row r="117" spans="1:82" x14ac:dyDescent="0.25">
      <c r="A117" s="24"/>
      <c r="B117" s="24"/>
      <c r="C117" s="25"/>
      <c r="D117" s="24"/>
      <c r="E117" s="26"/>
      <c r="F117" s="24"/>
      <c r="G117" s="5"/>
      <c r="H117" s="27"/>
      <c r="P117" s="3"/>
      <c r="Q117" s="98"/>
      <c r="V117" s="3"/>
      <c r="W117" s="3"/>
      <c r="X117" s="3"/>
      <c r="Y117" s="3"/>
      <c r="Z117" s="3"/>
      <c r="AA117" s="11"/>
      <c r="AB117" s="11"/>
      <c r="AC117" s="63"/>
      <c r="AD117" s="63"/>
      <c r="AE117" s="63"/>
      <c r="AF117" s="63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</row>
    <row r="118" spans="1:82" x14ac:dyDescent="0.25">
      <c r="A118" s="24"/>
      <c r="B118" s="24"/>
      <c r="C118" s="25"/>
      <c r="D118" s="24"/>
      <c r="E118" s="26"/>
      <c r="F118" s="24"/>
      <c r="G118" s="5"/>
      <c r="H118" s="27"/>
      <c r="P118" s="3"/>
      <c r="Q118" s="98"/>
      <c r="V118" s="3"/>
      <c r="W118" s="3"/>
      <c r="X118" s="3"/>
      <c r="Y118" s="3"/>
      <c r="Z118" s="3"/>
      <c r="AA118" s="11"/>
      <c r="AB118" s="11"/>
      <c r="AC118" s="63"/>
      <c r="AD118" s="63"/>
      <c r="AE118" s="63"/>
      <c r="AF118" s="63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</row>
    <row r="119" spans="1:82" x14ac:dyDescent="0.25">
      <c r="A119" s="24"/>
      <c r="B119" s="24"/>
      <c r="C119" s="25"/>
      <c r="D119" s="24"/>
      <c r="E119" s="26"/>
      <c r="F119" s="24"/>
      <c r="G119" s="5"/>
      <c r="H119" s="27"/>
      <c r="P119" s="3"/>
      <c r="Q119" s="98"/>
      <c r="V119" s="3"/>
      <c r="W119" s="3"/>
      <c r="X119" s="3"/>
      <c r="Y119" s="3"/>
      <c r="Z119" s="3"/>
      <c r="AA119" s="11"/>
      <c r="AB119" s="11"/>
      <c r="AC119" s="63"/>
      <c r="AD119" s="63"/>
      <c r="AE119" s="63"/>
      <c r="AF119" s="63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</row>
    <row r="120" spans="1:82" x14ac:dyDescent="0.25">
      <c r="A120" s="24"/>
      <c r="B120" s="24"/>
      <c r="C120" s="25"/>
      <c r="D120" s="24"/>
      <c r="E120" s="26"/>
      <c r="F120" s="24"/>
      <c r="G120" s="5"/>
      <c r="H120" s="27"/>
      <c r="P120" s="3"/>
      <c r="Q120" s="98"/>
      <c r="V120" s="3"/>
      <c r="W120" s="3"/>
      <c r="X120" s="3"/>
      <c r="Y120" s="3"/>
      <c r="Z120" s="3"/>
      <c r="AA120" s="11"/>
      <c r="AB120" s="11"/>
      <c r="AC120" s="63"/>
      <c r="AD120" s="63"/>
      <c r="AE120" s="63"/>
      <c r="AF120" s="63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</row>
    <row r="121" spans="1:82" x14ac:dyDescent="0.25">
      <c r="A121" s="24"/>
      <c r="B121" s="24"/>
      <c r="C121" s="25"/>
      <c r="D121" s="24"/>
      <c r="E121" s="26"/>
      <c r="F121" s="24"/>
      <c r="G121" s="5"/>
      <c r="H121" s="27"/>
      <c r="P121" s="3"/>
      <c r="Q121" s="98"/>
      <c r="V121" s="3"/>
      <c r="W121" s="3"/>
      <c r="X121" s="3"/>
      <c r="Y121" s="3"/>
      <c r="Z121" s="3"/>
      <c r="AA121" s="11"/>
      <c r="AB121" s="11"/>
      <c r="AC121" s="63"/>
      <c r="AD121" s="63"/>
      <c r="AE121" s="63"/>
      <c r="AF121" s="63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</row>
    <row r="122" spans="1:82" x14ac:dyDescent="0.25">
      <c r="A122" s="24"/>
      <c r="B122" s="24"/>
      <c r="C122" s="25"/>
      <c r="D122" s="24"/>
      <c r="E122" s="26"/>
      <c r="F122" s="24"/>
      <c r="G122" s="5"/>
      <c r="H122" s="27"/>
      <c r="P122" s="3"/>
      <c r="Q122" s="98"/>
      <c r="V122" s="3"/>
      <c r="W122" s="3"/>
      <c r="X122" s="3"/>
      <c r="Y122" s="3"/>
      <c r="Z122" s="3"/>
      <c r="AA122" s="11"/>
      <c r="AB122" s="11"/>
      <c r="AC122" s="63"/>
      <c r="AD122" s="63"/>
      <c r="AE122" s="63"/>
      <c r="AF122" s="63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</row>
    <row r="123" spans="1:82" x14ac:dyDescent="0.25">
      <c r="A123" s="24"/>
      <c r="B123" s="24"/>
      <c r="C123" s="25"/>
      <c r="D123" s="24"/>
      <c r="E123" s="26"/>
      <c r="F123" s="24"/>
      <c r="G123" s="5"/>
      <c r="H123" s="27"/>
      <c r="P123" s="3"/>
      <c r="Q123" s="98"/>
      <c r="V123" s="3"/>
      <c r="W123" s="3"/>
      <c r="X123" s="3"/>
      <c r="Y123" s="3"/>
      <c r="Z123" s="3"/>
      <c r="AA123" s="11"/>
      <c r="AB123" s="11"/>
      <c r="AC123" s="63"/>
      <c r="AD123" s="63"/>
      <c r="AE123" s="63"/>
      <c r="AF123" s="63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</row>
    <row r="124" spans="1:82" x14ac:dyDescent="0.25">
      <c r="A124" s="24"/>
      <c r="B124" s="24"/>
      <c r="C124" s="25"/>
      <c r="D124" s="24"/>
      <c r="E124" s="26"/>
      <c r="F124" s="24"/>
      <c r="G124" s="5"/>
      <c r="H124" s="27"/>
      <c r="P124" s="3"/>
      <c r="Q124" s="98"/>
      <c r="V124" s="3"/>
      <c r="W124" s="3"/>
      <c r="X124" s="3"/>
      <c r="Y124" s="3"/>
      <c r="Z124" s="3"/>
      <c r="AA124" s="11"/>
      <c r="AB124" s="11"/>
      <c r="AC124" s="63"/>
      <c r="AD124" s="63"/>
      <c r="AE124" s="63"/>
      <c r="AF124" s="63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</row>
    <row r="125" spans="1:82" x14ac:dyDescent="0.25">
      <c r="A125" s="24"/>
      <c r="B125" s="24"/>
      <c r="C125" s="25"/>
      <c r="D125" s="24"/>
      <c r="E125" s="26"/>
      <c r="F125" s="24"/>
      <c r="G125" s="5"/>
      <c r="H125" s="27"/>
      <c r="P125" s="3"/>
      <c r="Q125" s="98"/>
      <c r="V125" s="3"/>
      <c r="W125" s="3"/>
      <c r="X125" s="3"/>
      <c r="Y125" s="3"/>
      <c r="Z125" s="3"/>
      <c r="AA125" s="11"/>
      <c r="AB125" s="11"/>
      <c r="AC125" s="63"/>
      <c r="AD125" s="63"/>
      <c r="AE125" s="63"/>
      <c r="AF125" s="63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</row>
    <row r="126" spans="1:82" x14ac:dyDescent="0.25">
      <c r="A126" s="24"/>
      <c r="B126" s="24"/>
      <c r="C126" s="25"/>
      <c r="D126" s="24"/>
      <c r="E126" s="26"/>
      <c r="F126" s="24"/>
      <c r="G126" s="5"/>
      <c r="H126" s="27"/>
      <c r="P126" s="3"/>
      <c r="Q126" s="98"/>
      <c r="V126" s="3"/>
      <c r="W126" s="3"/>
      <c r="X126" s="3"/>
      <c r="Y126" s="3"/>
      <c r="Z126" s="3"/>
      <c r="AA126" s="11"/>
      <c r="AB126" s="11"/>
      <c r="AC126" s="63"/>
      <c r="AD126" s="63"/>
      <c r="AE126" s="63"/>
      <c r="AF126" s="63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</row>
    <row r="127" spans="1:82" x14ac:dyDescent="0.25">
      <c r="A127" s="24"/>
      <c r="B127" s="24"/>
      <c r="C127" s="25"/>
      <c r="D127" s="24"/>
      <c r="E127" s="26"/>
      <c r="F127" s="24"/>
      <c r="G127" s="5"/>
      <c r="H127" s="27"/>
      <c r="P127" s="3"/>
      <c r="Q127" s="98"/>
      <c r="V127" s="3"/>
      <c r="W127" s="3"/>
      <c r="X127" s="3"/>
      <c r="Y127" s="3"/>
      <c r="Z127" s="3"/>
      <c r="AA127" s="11"/>
      <c r="AB127" s="11"/>
      <c r="AC127" s="63"/>
      <c r="AD127" s="63"/>
      <c r="AE127" s="63"/>
      <c r="AF127" s="63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</row>
    <row r="128" spans="1:82" x14ac:dyDescent="0.25">
      <c r="A128" s="24"/>
      <c r="B128" s="24"/>
      <c r="C128" s="25"/>
      <c r="D128" s="24"/>
      <c r="E128" s="26"/>
      <c r="F128" s="24"/>
      <c r="G128" s="5"/>
      <c r="H128" s="27"/>
      <c r="P128" s="3"/>
      <c r="Q128" s="98"/>
      <c r="V128" s="3"/>
      <c r="W128" s="3"/>
      <c r="X128" s="3"/>
      <c r="Y128" s="3"/>
      <c r="Z128" s="3"/>
      <c r="AA128" s="11"/>
      <c r="AB128" s="11"/>
      <c r="AC128" s="63"/>
      <c r="AD128" s="63"/>
      <c r="AE128" s="63"/>
      <c r="AF128" s="63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</row>
    <row r="129" spans="1:82" x14ac:dyDescent="0.25">
      <c r="A129" s="24"/>
      <c r="B129" s="24"/>
      <c r="C129" s="25"/>
      <c r="D129" s="24"/>
      <c r="E129" s="26"/>
      <c r="F129" s="24"/>
      <c r="G129" s="5"/>
      <c r="H129" s="27"/>
      <c r="P129" s="3"/>
      <c r="Q129" s="98"/>
      <c r="V129" s="3"/>
      <c r="W129" s="3"/>
      <c r="X129" s="3"/>
      <c r="Y129" s="3"/>
      <c r="Z129" s="3"/>
      <c r="AA129" s="11"/>
      <c r="AB129" s="11"/>
      <c r="AC129" s="63"/>
      <c r="AD129" s="63"/>
      <c r="AE129" s="63"/>
      <c r="AF129" s="63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</row>
    <row r="130" spans="1:82" x14ac:dyDescent="0.25">
      <c r="A130" s="24"/>
      <c r="B130" s="24"/>
      <c r="C130" s="25"/>
      <c r="D130" s="24"/>
      <c r="E130" s="26"/>
      <c r="F130" s="24"/>
      <c r="G130" s="5"/>
      <c r="H130" s="27"/>
      <c r="P130" s="3"/>
      <c r="Q130" s="98"/>
      <c r="V130" s="3"/>
      <c r="W130" s="3"/>
      <c r="X130" s="3"/>
      <c r="Y130" s="3"/>
      <c r="Z130" s="3"/>
      <c r="AA130" s="11"/>
      <c r="AB130" s="11"/>
      <c r="AC130" s="63"/>
      <c r="AD130" s="63"/>
      <c r="AE130" s="63"/>
      <c r="AF130" s="63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</row>
    <row r="131" spans="1:82" x14ac:dyDescent="0.25">
      <c r="A131" s="24"/>
      <c r="B131" s="24"/>
      <c r="C131" s="25"/>
      <c r="D131" s="24"/>
      <c r="E131" s="26"/>
      <c r="F131" s="24"/>
      <c r="G131" s="5"/>
      <c r="H131" s="27"/>
      <c r="P131" s="3"/>
      <c r="Q131" s="98"/>
      <c r="V131" s="3"/>
      <c r="W131" s="3"/>
      <c r="X131" s="3"/>
      <c r="Y131" s="3"/>
      <c r="Z131" s="3"/>
      <c r="AA131" s="11"/>
      <c r="AB131" s="11"/>
      <c r="AC131" s="63"/>
      <c r="AD131" s="63"/>
      <c r="AE131" s="63"/>
      <c r="AF131" s="63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</row>
    <row r="132" spans="1:82" x14ac:dyDescent="0.25">
      <c r="A132" s="24"/>
      <c r="B132" s="24"/>
      <c r="C132" s="25"/>
      <c r="D132" s="24"/>
      <c r="E132" s="26"/>
      <c r="F132" s="24"/>
      <c r="G132" s="5"/>
      <c r="H132" s="27"/>
      <c r="P132" s="3"/>
      <c r="Q132" s="98"/>
      <c r="V132" s="3"/>
      <c r="W132" s="3"/>
      <c r="X132" s="3"/>
      <c r="Y132" s="3"/>
      <c r="Z132" s="3"/>
      <c r="AA132" s="11"/>
      <c r="AB132" s="11"/>
      <c r="AC132" s="63"/>
      <c r="AD132" s="63"/>
      <c r="AE132" s="63"/>
      <c r="AF132" s="63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</row>
    <row r="133" spans="1:82" x14ac:dyDescent="0.25">
      <c r="A133" s="24"/>
      <c r="B133" s="24"/>
      <c r="C133" s="25"/>
      <c r="D133" s="24"/>
      <c r="E133" s="26"/>
      <c r="F133" s="24"/>
      <c r="G133" s="5"/>
      <c r="H133" s="27"/>
      <c r="P133" s="3"/>
      <c r="Q133" s="98"/>
      <c r="V133" s="3"/>
      <c r="W133" s="3"/>
      <c r="X133" s="3"/>
      <c r="Y133" s="3"/>
      <c r="Z133" s="3"/>
      <c r="AA133" s="11"/>
      <c r="AB133" s="11"/>
      <c r="AC133" s="63"/>
      <c r="AD133" s="63"/>
      <c r="AE133" s="63"/>
      <c r="AF133" s="63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</row>
    <row r="134" spans="1:82" x14ac:dyDescent="0.25">
      <c r="A134" s="24"/>
      <c r="B134" s="24"/>
      <c r="C134" s="25"/>
      <c r="D134" s="24"/>
      <c r="E134" s="26"/>
      <c r="F134" s="24"/>
      <c r="G134" s="5"/>
      <c r="H134" s="27"/>
      <c r="P134" s="3"/>
      <c r="Q134" s="98"/>
      <c r="V134" s="3"/>
      <c r="W134" s="3"/>
      <c r="X134" s="3"/>
      <c r="Y134" s="3"/>
      <c r="Z134" s="3"/>
      <c r="AA134" s="11"/>
      <c r="AB134" s="11"/>
      <c r="AC134" s="63"/>
      <c r="AD134" s="63"/>
      <c r="AE134" s="63"/>
      <c r="AF134" s="63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</row>
    <row r="135" spans="1:82" x14ac:dyDescent="0.25">
      <c r="A135" s="24"/>
      <c r="B135" s="24"/>
      <c r="C135" s="25"/>
      <c r="D135" s="24"/>
      <c r="E135" s="26"/>
      <c r="F135" s="24"/>
      <c r="G135" s="5"/>
      <c r="H135" s="27"/>
      <c r="P135" s="3"/>
      <c r="Q135" s="98"/>
      <c r="V135" s="3"/>
      <c r="W135" s="3"/>
      <c r="X135" s="3"/>
      <c r="Y135" s="3"/>
      <c r="Z135" s="3"/>
      <c r="AA135" s="11"/>
      <c r="AB135" s="11"/>
      <c r="AC135" s="63"/>
      <c r="AD135" s="63"/>
      <c r="AE135" s="63"/>
      <c r="AF135" s="63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</row>
    <row r="136" spans="1:82" x14ac:dyDescent="0.25">
      <c r="A136" s="24"/>
      <c r="B136" s="24"/>
      <c r="C136" s="25"/>
      <c r="D136" s="24"/>
      <c r="E136" s="26"/>
      <c r="F136" s="24"/>
      <c r="G136" s="5"/>
      <c r="H136" s="27"/>
      <c r="P136" s="3"/>
      <c r="Q136" s="98"/>
      <c r="V136" s="3"/>
      <c r="W136" s="3"/>
      <c r="X136" s="3"/>
      <c r="Y136" s="3"/>
      <c r="Z136" s="3"/>
      <c r="AA136" s="11"/>
      <c r="AB136" s="11"/>
      <c r="AC136" s="63"/>
      <c r="AD136" s="63"/>
      <c r="AE136" s="63"/>
      <c r="AF136" s="63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</row>
    <row r="137" spans="1:82" x14ac:dyDescent="0.25">
      <c r="A137" s="24"/>
      <c r="B137" s="24"/>
      <c r="C137" s="25"/>
      <c r="D137" s="24"/>
      <c r="E137" s="26"/>
      <c r="F137" s="24"/>
      <c r="G137" s="5"/>
      <c r="H137" s="27"/>
      <c r="P137" s="3"/>
      <c r="Q137" s="98"/>
      <c r="V137" s="3"/>
      <c r="W137" s="3"/>
      <c r="X137" s="3"/>
      <c r="Y137" s="3"/>
      <c r="Z137" s="3"/>
      <c r="AA137" s="11"/>
      <c r="AB137" s="11"/>
      <c r="AC137" s="63"/>
      <c r="AD137" s="63"/>
      <c r="AE137" s="63"/>
      <c r="AF137" s="63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</row>
    <row r="138" spans="1:82" x14ac:dyDescent="0.25">
      <c r="A138" s="24"/>
      <c r="B138" s="24"/>
      <c r="C138" s="25"/>
      <c r="D138" s="24"/>
      <c r="E138" s="26"/>
      <c r="F138" s="24"/>
      <c r="G138" s="5"/>
      <c r="H138" s="27"/>
      <c r="P138" s="3"/>
      <c r="Q138" s="98"/>
      <c r="V138" s="3"/>
      <c r="W138" s="3"/>
      <c r="X138" s="3"/>
      <c r="Y138" s="3"/>
      <c r="Z138" s="3"/>
      <c r="AA138" s="11"/>
      <c r="AB138" s="11"/>
      <c r="AC138" s="63"/>
      <c r="AD138" s="63"/>
      <c r="AE138" s="63"/>
      <c r="AF138" s="63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</row>
    <row r="139" spans="1:82" x14ac:dyDescent="0.25">
      <c r="A139" s="24"/>
      <c r="B139" s="24"/>
      <c r="C139" s="25"/>
      <c r="D139" s="24"/>
      <c r="E139" s="26"/>
      <c r="F139" s="24"/>
      <c r="G139" s="5"/>
      <c r="H139" s="27"/>
      <c r="P139" s="3"/>
      <c r="Q139" s="98"/>
      <c r="V139" s="3"/>
      <c r="W139" s="3"/>
      <c r="X139" s="3"/>
      <c r="Y139" s="3"/>
      <c r="Z139" s="3"/>
      <c r="AA139" s="11"/>
      <c r="AB139" s="11"/>
      <c r="AC139" s="63"/>
      <c r="AD139" s="63"/>
      <c r="AE139" s="63"/>
      <c r="AF139" s="63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</row>
    <row r="140" spans="1:82" x14ac:dyDescent="0.25">
      <c r="A140" s="24"/>
      <c r="B140" s="24"/>
      <c r="C140" s="25"/>
      <c r="D140" s="24"/>
      <c r="E140" s="26"/>
      <c r="F140" s="24"/>
      <c r="G140" s="5"/>
      <c r="H140" s="27"/>
      <c r="P140" s="3"/>
      <c r="Q140" s="98"/>
      <c r="V140" s="3"/>
      <c r="W140" s="3"/>
      <c r="X140" s="3"/>
      <c r="Y140" s="3"/>
      <c r="Z140" s="3"/>
      <c r="AA140" s="11"/>
      <c r="AB140" s="11"/>
      <c r="AC140" s="63"/>
      <c r="AD140" s="63"/>
      <c r="AE140" s="63"/>
      <c r="AF140" s="63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</row>
    <row r="141" spans="1:82" x14ac:dyDescent="0.25">
      <c r="A141" s="24"/>
      <c r="B141" s="24"/>
      <c r="C141" s="25"/>
      <c r="D141" s="24"/>
      <c r="E141" s="26"/>
      <c r="F141" s="24"/>
      <c r="G141" s="5"/>
      <c r="H141" s="27"/>
      <c r="P141" s="3"/>
      <c r="Q141" s="98"/>
      <c r="V141" s="3"/>
      <c r="W141" s="3"/>
      <c r="X141" s="3"/>
      <c r="Y141" s="3"/>
      <c r="Z141" s="3"/>
      <c r="AA141" s="11"/>
      <c r="AB141" s="11"/>
      <c r="AC141" s="63"/>
      <c r="AD141" s="63"/>
      <c r="AE141" s="63"/>
      <c r="AF141" s="63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</row>
    <row r="142" spans="1:82" x14ac:dyDescent="0.25">
      <c r="A142" s="24"/>
      <c r="B142" s="24"/>
      <c r="C142" s="25"/>
      <c r="D142" s="24"/>
      <c r="E142" s="26"/>
      <c r="F142" s="24"/>
      <c r="G142" s="5"/>
      <c r="H142" s="27"/>
      <c r="P142" s="3"/>
      <c r="Q142" s="98"/>
      <c r="V142" s="3"/>
      <c r="W142" s="3"/>
      <c r="X142" s="3"/>
      <c r="Y142" s="3"/>
      <c r="Z142" s="3"/>
      <c r="AA142" s="11"/>
      <c r="AB142" s="11"/>
      <c r="AC142" s="63"/>
      <c r="AD142" s="63"/>
      <c r="AE142" s="63"/>
      <c r="AF142" s="63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</row>
    <row r="143" spans="1:82" x14ac:dyDescent="0.25">
      <c r="A143" s="24"/>
      <c r="B143" s="24"/>
      <c r="C143" s="25"/>
      <c r="D143" s="24"/>
      <c r="E143" s="26"/>
      <c r="F143" s="24"/>
      <c r="G143" s="5"/>
      <c r="H143" s="27"/>
      <c r="P143" s="3"/>
      <c r="Q143" s="98"/>
      <c r="V143" s="3"/>
      <c r="W143" s="3"/>
      <c r="X143" s="3"/>
      <c r="Y143" s="3"/>
      <c r="Z143" s="3"/>
      <c r="AA143" s="11"/>
      <c r="AB143" s="11"/>
      <c r="AC143" s="63"/>
      <c r="AD143" s="63"/>
      <c r="AE143" s="63"/>
      <c r="AF143" s="63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</row>
    <row r="144" spans="1:82" x14ac:dyDescent="0.25">
      <c r="A144" s="24"/>
      <c r="B144" s="24"/>
      <c r="C144" s="25"/>
      <c r="D144" s="24"/>
      <c r="E144" s="26"/>
      <c r="F144" s="24"/>
      <c r="G144" s="5"/>
      <c r="H144" s="27"/>
      <c r="P144" s="3"/>
      <c r="Q144" s="98"/>
      <c r="V144" s="3"/>
      <c r="W144" s="3"/>
      <c r="X144" s="3"/>
      <c r="Y144" s="3"/>
      <c r="Z144" s="3"/>
      <c r="AA144" s="11"/>
      <c r="AB144" s="11"/>
      <c r="AC144" s="63"/>
      <c r="AD144" s="63"/>
      <c r="AE144" s="63"/>
      <c r="AF144" s="63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</row>
    <row r="145" spans="1:82" x14ac:dyDescent="0.25">
      <c r="A145" s="24"/>
      <c r="B145" s="24"/>
      <c r="C145" s="25"/>
      <c r="D145" s="24"/>
      <c r="E145" s="26"/>
      <c r="F145" s="24"/>
      <c r="G145" s="5"/>
      <c r="H145" s="27"/>
      <c r="P145" s="3"/>
      <c r="Q145" s="98"/>
      <c r="V145" s="3"/>
      <c r="W145" s="3"/>
      <c r="X145" s="3"/>
      <c r="Y145" s="3"/>
      <c r="Z145" s="3"/>
      <c r="AA145" s="11"/>
      <c r="AB145" s="11"/>
      <c r="AC145" s="63"/>
      <c r="AD145" s="63"/>
      <c r="AE145" s="63"/>
      <c r="AF145" s="63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</row>
    <row r="146" spans="1:82" x14ac:dyDescent="0.25">
      <c r="A146" s="24"/>
      <c r="B146" s="24"/>
      <c r="C146" s="25"/>
      <c r="D146" s="24"/>
      <c r="E146" s="26"/>
      <c r="F146" s="24"/>
      <c r="G146" s="5"/>
      <c r="H146" s="27"/>
      <c r="P146" s="3"/>
      <c r="Q146" s="98"/>
      <c r="V146" s="3"/>
      <c r="W146" s="3"/>
      <c r="X146" s="3"/>
      <c r="Y146" s="3"/>
      <c r="Z146" s="3"/>
      <c r="AA146" s="11"/>
      <c r="AB146" s="11"/>
      <c r="AC146" s="63"/>
      <c r="AD146" s="63"/>
      <c r="AE146" s="63"/>
      <c r="AF146" s="63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</row>
    <row r="147" spans="1:82" x14ac:dyDescent="0.25">
      <c r="A147" s="24"/>
      <c r="B147" s="24"/>
      <c r="C147" s="25"/>
      <c r="D147" s="24"/>
      <c r="E147" s="26"/>
      <c r="F147" s="24"/>
      <c r="G147" s="5"/>
      <c r="H147" s="27"/>
      <c r="P147" s="3"/>
      <c r="Q147" s="98"/>
      <c r="V147" s="3"/>
      <c r="W147" s="3"/>
      <c r="X147" s="3"/>
      <c r="Y147" s="3"/>
      <c r="Z147" s="3"/>
      <c r="AA147" s="11"/>
      <c r="AB147" s="11"/>
      <c r="AC147" s="63"/>
      <c r="AD147" s="63"/>
      <c r="AE147" s="63"/>
      <c r="AF147" s="63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</row>
    <row r="148" spans="1:82" x14ac:dyDescent="0.25">
      <c r="A148" s="24"/>
      <c r="B148" s="24"/>
      <c r="C148" s="25"/>
      <c r="D148" s="24"/>
      <c r="E148" s="26"/>
      <c r="F148" s="24"/>
      <c r="G148" s="5"/>
      <c r="H148" s="27"/>
      <c r="P148" s="3"/>
      <c r="Q148" s="98"/>
      <c r="V148" s="3"/>
      <c r="W148" s="3"/>
      <c r="X148" s="3"/>
      <c r="Y148" s="3"/>
      <c r="Z148" s="3"/>
      <c r="AA148" s="11"/>
      <c r="AB148" s="11"/>
      <c r="AC148" s="63"/>
      <c r="AD148" s="63"/>
      <c r="AE148" s="63"/>
      <c r="AF148" s="63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</row>
    <row r="149" spans="1:82" x14ac:dyDescent="0.25">
      <c r="A149" s="24"/>
      <c r="B149" s="24"/>
      <c r="C149" s="25"/>
      <c r="D149" s="24"/>
      <c r="E149" s="26"/>
      <c r="F149" s="24"/>
      <c r="G149" s="5"/>
      <c r="H149" s="27"/>
      <c r="P149" s="3"/>
      <c r="Q149" s="98"/>
      <c r="V149" s="3"/>
      <c r="W149" s="3"/>
      <c r="X149" s="3"/>
      <c r="Y149" s="3"/>
      <c r="Z149" s="3"/>
      <c r="AA149" s="11"/>
      <c r="AB149" s="11"/>
      <c r="AC149" s="63"/>
      <c r="AD149" s="63"/>
      <c r="AE149" s="63"/>
      <c r="AF149" s="63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</row>
    <row r="150" spans="1:82" x14ac:dyDescent="0.25">
      <c r="A150" s="24"/>
      <c r="B150" s="24"/>
      <c r="C150" s="25"/>
      <c r="D150" s="24"/>
      <c r="E150" s="26"/>
      <c r="F150" s="24"/>
      <c r="G150" s="5"/>
      <c r="H150" s="27"/>
      <c r="P150" s="3"/>
      <c r="Q150" s="98"/>
      <c r="V150" s="3"/>
      <c r="W150" s="3"/>
      <c r="X150" s="3"/>
      <c r="Y150" s="3"/>
      <c r="Z150" s="3"/>
      <c r="AA150" s="11"/>
      <c r="AB150" s="11"/>
      <c r="AC150" s="63"/>
      <c r="AD150" s="63"/>
      <c r="AE150" s="63"/>
      <c r="AF150" s="63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</row>
    <row r="151" spans="1:82" x14ac:dyDescent="0.25">
      <c r="A151" s="24"/>
      <c r="B151" s="24"/>
      <c r="C151" s="25"/>
      <c r="D151" s="24"/>
      <c r="E151" s="26"/>
      <c r="F151" s="24"/>
      <c r="G151" s="5"/>
      <c r="H151" s="27"/>
      <c r="P151" s="3"/>
      <c r="Q151" s="98"/>
      <c r="V151" s="3"/>
      <c r="W151" s="3"/>
      <c r="X151" s="3"/>
      <c r="Y151" s="3"/>
      <c r="Z151" s="3"/>
      <c r="AA151" s="11"/>
      <c r="AB151" s="11"/>
      <c r="AC151" s="63"/>
      <c r="AD151" s="63"/>
      <c r="AE151" s="63"/>
      <c r="AF151" s="63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</row>
    <row r="152" spans="1:82" x14ac:dyDescent="0.25">
      <c r="A152" s="24"/>
      <c r="B152" s="24"/>
      <c r="C152" s="25"/>
      <c r="D152" s="24"/>
      <c r="E152" s="26"/>
      <c r="F152" s="24"/>
      <c r="G152" s="5"/>
      <c r="H152" s="27"/>
      <c r="P152" s="3"/>
      <c r="Q152" s="98"/>
      <c r="V152" s="3"/>
      <c r="W152" s="3"/>
      <c r="X152" s="3"/>
      <c r="Y152" s="3"/>
      <c r="Z152" s="3"/>
      <c r="AA152" s="11"/>
      <c r="AB152" s="11"/>
      <c r="AC152" s="63"/>
      <c r="AD152" s="63"/>
      <c r="AE152" s="63"/>
      <c r="AF152" s="63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</row>
    <row r="153" spans="1:82" x14ac:dyDescent="0.25">
      <c r="A153" s="24"/>
      <c r="B153" s="24"/>
      <c r="C153" s="25"/>
      <c r="D153" s="24"/>
      <c r="E153" s="26"/>
      <c r="F153" s="24"/>
      <c r="G153" s="5"/>
      <c r="H153" s="27"/>
      <c r="P153" s="3"/>
      <c r="Q153" s="98"/>
      <c r="V153" s="3"/>
      <c r="W153" s="3"/>
      <c r="X153" s="3"/>
      <c r="Y153" s="3"/>
      <c r="Z153" s="3"/>
      <c r="AA153" s="11"/>
      <c r="AB153" s="11"/>
      <c r="AC153" s="63"/>
      <c r="AD153" s="63"/>
      <c r="AE153" s="63"/>
      <c r="AF153" s="63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</row>
    <row r="154" spans="1:82" x14ac:dyDescent="0.25">
      <c r="A154" s="24"/>
      <c r="B154" s="24"/>
      <c r="C154" s="25"/>
      <c r="D154" s="24"/>
      <c r="E154" s="26"/>
      <c r="F154" s="24"/>
      <c r="G154" s="5"/>
      <c r="H154" s="27"/>
      <c r="P154" s="3"/>
      <c r="Q154" s="98"/>
      <c r="V154" s="3"/>
      <c r="W154" s="3"/>
      <c r="X154" s="3"/>
      <c r="Y154" s="3"/>
      <c r="Z154" s="3"/>
      <c r="AA154" s="11"/>
      <c r="AB154" s="11"/>
      <c r="AC154" s="63"/>
      <c r="AD154" s="63"/>
      <c r="AE154" s="63"/>
      <c r="AF154" s="63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</row>
    <row r="155" spans="1:82" x14ac:dyDescent="0.25">
      <c r="A155" s="24"/>
      <c r="B155" s="24"/>
      <c r="C155" s="25"/>
      <c r="D155" s="24"/>
      <c r="E155" s="26"/>
      <c r="F155" s="24"/>
      <c r="G155" s="5"/>
      <c r="H155" s="27"/>
      <c r="P155" s="3"/>
      <c r="Q155" s="98"/>
      <c r="V155" s="3"/>
      <c r="W155" s="3"/>
      <c r="X155" s="3"/>
      <c r="Y155" s="3"/>
      <c r="Z155" s="3"/>
      <c r="AA155" s="11"/>
      <c r="AB155" s="11"/>
      <c r="AC155" s="63"/>
      <c r="AD155" s="63"/>
      <c r="AE155" s="63"/>
      <c r="AF155" s="63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</row>
    <row r="156" spans="1:82" x14ac:dyDescent="0.25">
      <c r="A156" s="24"/>
      <c r="B156" s="24"/>
      <c r="C156" s="25"/>
      <c r="D156" s="24"/>
      <c r="E156" s="26"/>
      <c r="F156" s="24"/>
      <c r="G156" s="5"/>
      <c r="H156" s="27"/>
      <c r="P156" s="3"/>
      <c r="Q156" s="98"/>
      <c r="V156" s="3"/>
      <c r="W156" s="3"/>
      <c r="X156" s="3"/>
      <c r="Y156" s="3"/>
      <c r="Z156" s="3"/>
      <c r="AA156" s="11"/>
      <c r="AB156" s="11"/>
      <c r="AC156" s="63"/>
      <c r="AD156" s="63"/>
      <c r="AE156" s="63"/>
      <c r="AF156" s="63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</row>
    <row r="157" spans="1:82" x14ac:dyDescent="0.25">
      <c r="A157" s="24"/>
      <c r="B157" s="24"/>
      <c r="C157" s="25"/>
      <c r="D157" s="24"/>
      <c r="E157" s="26"/>
      <c r="F157" s="24"/>
      <c r="G157" s="5"/>
      <c r="H157" s="27"/>
      <c r="P157" s="3"/>
      <c r="Q157" s="98"/>
      <c r="V157" s="3"/>
      <c r="W157" s="3"/>
      <c r="X157" s="3"/>
      <c r="Y157" s="3"/>
      <c r="Z157" s="3"/>
      <c r="AA157" s="11"/>
      <c r="AB157" s="11"/>
      <c r="AC157" s="63"/>
      <c r="AD157" s="63"/>
      <c r="AE157" s="63"/>
      <c r="AF157" s="63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</row>
    <row r="158" spans="1:82" x14ac:dyDescent="0.25">
      <c r="A158" s="24"/>
      <c r="B158" s="24"/>
      <c r="C158" s="25"/>
      <c r="D158" s="24"/>
      <c r="E158" s="26"/>
      <c r="F158" s="24"/>
      <c r="G158" s="5"/>
      <c r="H158" s="27"/>
      <c r="P158" s="3"/>
      <c r="Q158" s="98"/>
      <c r="V158" s="3"/>
      <c r="W158" s="3"/>
      <c r="X158" s="3"/>
      <c r="Y158" s="3"/>
      <c r="Z158" s="3"/>
      <c r="AA158" s="11"/>
      <c r="AB158" s="11"/>
      <c r="AC158" s="63"/>
      <c r="AD158" s="63"/>
      <c r="AE158" s="63"/>
      <c r="AF158" s="63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</row>
    <row r="159" spans="1:82" x14ac:dyDescent="0.25">
      <c r="A159" s="24"/>
      <c r="B159" s="24"/>
      <c r="C159" s="25"/>
      <c r="D159" s="24"/>
      <c r="E159" s="26"/>
      <c r="F159" s="24"/>
      <c r="G159" s="5"/>
      <c r="H159" s="27"/>
      <c r="P159" s="3"/>
      <c r="Q159" s="98"/>
      <c r="V159" s="3"/>
      <c r="W159" s="3"/>
      <c r="X159" s="3"/>
      <c r="Y159" s="3"/>
      <c r="Z159" s="3"/>
      <c r="AA159" s="11"/>
      <c r="AB159" s="11"/>
      <c r="AC159" s="63"/>
      <c r="AD159" s="63"/>
      <c r="AE159" s="63"/>
      <c r="AF159" s="63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</row>
    <row r="160" spans="1:82" x14ac:dyDescent="0.25">
      <c r="A160" s="24"/>
      <c r="B160" s="24"/>
      <c r="C160" s="25"/>
      <c r="D160" s="24"/>
      <c r="E160" s="26"/>
      <c r="F160" s="24"/>
      <c r="G160" s="5"/>
      <c r="H160" s="27"/>
      <c r="P160" s="3"/>
      <c r="Q160" s="98"/>
      <c r="V160" s="3"/>
      <c r="W160" s="3"/>
      <c r="X160" s="3"/>
      <c r="Y160" s="3"/>
      <c r="Z160" s="3"/>
      <c r="AA160" s="11"/>
      <c r="AB160" s="11"/>
      <c r="AC160" s="63"/>
      <c r="AD160" s="63"/>
      <c r="AE160" s="63"/>
      <c r="AF160" s="63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</row>
    <row r="161" spans="1:82" x14ac:dyDescent="0.25">
      <c r="A161" s="24"/>
      <c r="B161" s="24"/>
      <c r="C161" s="25"/>
      <c r="D161" s="24"/>
      <c r="E161" s="26"/>
      <c r="F161" s="24"/>
      <c r="G161" s="5"/>
      <c r="H161" s="27"/>
      <c r="P161" s="3"/>
      <c r="Q161" s="98"/>
      <c r="V161" s="3"/>
      <c r="W161" s="3"/>
      <c r="X161" s="3"/>
      <c r="Y161" s="3"/>
      <c r="Z161" s="3"/>
      <c r="AA161" s="11"/>
      <c r="AB161" s="11"/>
      <c r="AC161" s="63"/>
      <c r="AD161" s="63"/>
      <c r="AE161" s="63"/>
      <c r="AF161" s="63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</row>
    <row r="162" spans="1:82" x14ac:dyDescent="0.25">
      <c r="A162" s="24"/>
      <c r="B162" s="24"/>
      <c r="C162" s="25"/>
      <c r="D162" s="24"/>
      <c r="E162" s="26"/>
      <c r="F162" s="24"/>
      <c r="G162" s="5"/>
      <c r="H162" s="27"/>
      <c r="P162" s="3"/>
      <c r="Q162" s="98"/>
      <c r="V162" s="3"/>
      <c r="W162" s="3"/>
      <c r="X162" s="3"/>
      <c r="Y162" s="3"/>
      <c r="Z162" s="3"/>
      <c r="AA162" s="11"/>
      <c r="AB162" s="11"/>
      <c r="AC162" s="63"/>
      <c r="AD162" s="63"/>
      <c r="AE162" s="63"/>
      <c r="AF162" s="63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</row>
    <row r="163" spans="1:82" x14ac:dyDescent="0.25">
      <c r="A163" s="24"/>
      <c r="B163" s="24"/>
      <c r="C163" s="25"/>
      <c r="D163" s="24"/>
      <c r="E163" s="26"/>
      <c r="F163" s="24"/>
      <c r="G163" s="5"/>
      <c r="H163" s="27"/>
      <c r="P163" s="3"/>
      <c r="Q163" s="98"/>
      <c r="V163" s="3"/>
      <c r="W163" s="3"/>
      <c r="X163" s="3"/>
      <c r="Y163" s="3"/>
      <c r="Z163" s="3"/>
      <c r="AA163" s="11"/>
      <c r="AB163" s="11"/>
      <c r="AC163" s="63"/>
      <c r="AD163" s="63"/>
      <c r="AE163" s="63"/>
      <c r="AF163" s="63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</row>
    <row r="164" spans="1:82" x14ac:dyDescent="0.25">
      <c r="A164" s="24"/>
      <c r="B164" s="24"/>
      <c r="C164" s="25"/>
      <c r="D164" s="24"/>
      <c r="E164" s="26"/>
      <c r="F164" s="24"/>
      <c r="G164" s="5"/>
      <c r="H164" s="27"/>
      <c r="P164" s="3"/>
      <c r="Q164" s="98"/>
      <c r="V164" s="3"/>
      <c r="W164" s="3"/>
      <c r="X164" s="3"/>
      <c r="Y164" s="3"/>
      <c r="Z164" s="3"/>
      <c r="AA164" s="11"/>
      <c r="AB164" s="11"/>
      <c r="AC164" s="63"/>
      <c r="AD164" s="63"/>
      <c r="AE164" s="63"/>
      <c r="AF164" s="63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</row>
    <row r="165" spans="1:82" x14ac:dyDescent="0.25">
      <c r="A165" s="24"/>
      <c r="B165" s="24"/>
      <c r="C165" s="25"/>
      <c r="D165" s="24"/>
      <c r="E165" s="26"/>
      <c r="F165" s="24"/>
      <c r="G165" s="5"/>
      <c r="H165" s="27"/>
      <c r="P165" s="3"/>
      <c r="Q165" s="98"/>
      <c r="V165" s="3"/>
      <c r="W165" s="3"/>
      <c r="X165" s="3"/>
      <c r="Y165" s="3"/>
      <c r="Z165" s="3"/>
      <c r="AA165" s="11"/>
      <c r="AB165" s="11"/>
      <c r="AC165" s="63"/>
      <c r="AD165" s="63"/>
      <c r="AE165" s="63"/>
      <c r="AF165" s="63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</row>
    <row r="166" spans="1:82" x14ac:dyDescent="0.25">
      <c r="A166" s="24"/>
      <c r="B166" s="24"/>
      <c r="C166" s="25"/>
      <c r="D166" s="24"/>
      <c r="E166" s="26"/>
      <c r="F166" s="24"/>
      <c r="G166" s="5"/>
      <c r="H166" s="27"/>
      <c r="P166" s="3"/>
      <c r="Q166" s="98"/>
      <c r="V166" s="3"/>
      <c r="W166" s="3"/>
      <c r="X166" s="3"/>
      <c r="Y166" s="3"/>
      <c r="Z166" s="3"/>
      <c r="AA166" s="11"/>
      <c r="AB166" s="11"/>
      <c r="AC166" s="63"/>
      <c r="AD166" s="63"/>
      <c r="AE166" s="63"/>
      <c r="AF166" s="63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</row>
    <row r="167" spans="1:82" x14ac:dyDescent="0.25">
      <c r="A167" s="24"/>
      <c r="B167" s="24"/>
      <c r="C167" s="25"/>
      <c r="D167" s="24"/>
      <c r="E167" s="26"/>
      <c r="F167" s="24"/>
      <c r="G167" s="5"/>
      <c r="H167" s="27"/>
      <c r="P167" s="3"/>
      <c r="Q167" s="98"/>
      <c r="V167" s="3"/>
      <c r="W167" s="3"/>
      <c r="X167" s="3"/>
      <c r="Y167" s="3"/>
      <c r="Z167" s="3"/>
      <c r="AA167" s="11"/>
      <c r="AB167" s="11"/>
      <c r="AC167" s="63"/>
      <c r="AD167" s="63"/>
      <c r="AE167" s="63"/>
      <c r="AF167" s="63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</row>
    <row r="168" spans="1:82" x14ac:dyDescent="0.25">
      <c r="A168" s="24"/>
      <c r="B168" s="24"/>
      <c r="C168" s="25"/>
      <c r="D168" s="24"/>
      <c r="E168" s="26"/>
      <c r="F168" s="24"/>
      <c r="G168" s="5"/>
      <c r="H168" s="27"/>
      <c r="P168" s="3"/>
      <c r="Q168" s="98"/>
      <c r="V168" s="3"/>
      <c r="W168" s="3"/>
      <c r="X168" s="3"/>
      <c r="Y168" s="3"/>
      <c r="Z168" s="3"/>
      <c r="AA168" s="11"/>
      <c r="AB168" s="11"/>
      <c r="AC168" s="63"/>
      <c r="AD168" s="63"/>
      <c r="AE168" s="63"/>
      <c r="AF168" s="63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</row>
    <row r="169" spans="1:82" x14ac:dyDescent="0.25">
      <c r="A169" s="24"/>
      <c r="B169" s="24"/>
      <c r="C169" s="25"/>
      <c r="D169" s="24"/>
      <c r="E169" s="26"/>
      <c r="F169" s="24"/>
      <c r="G169" s="5"/>
      <c r="H169" s="27"/>
      <c r="P169" s="3"/>
      <c r="Q169" s="98"/>
      <c r="V169" s="3"/>
      <c r="W169" s="3"/>
      <c r="X169" s="3"/>
      <c r="Y169" s="3"/>
      <c r="Z169" s="3"/>
      <c r="AA169" s="11"/>
      <c r="AB169" s="11"/>
      <c r="AC169" s="63"/>
      <c r="AD169" s="63"/>
      <c r="AE169" s="63"/>
      <c r="AF169" s="63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</row>
    <row r="170" spans="1:82" x14ac:dyDescent="0.25">
      <c r="A170" s="24"/>
      <c r="B170" s="24"/>
      <c r="C170" s="25"/>
      <c r="D170" s="24"/>
      <c r="E170" s="26"/>
      <c r="F170" s="24"/>
      <c r="G170" s="5"/>
      <c r="H170" s="27"/>
      <c r="P170" s="3"/>
      <c r="Q170" s="98"/>
      <c r="V170" s="3"/>
      <c r="W170" s="3"/>
      <c r="X170" s="3"/>
      <c r="Y170" s="3"/>
      <c r="Z170" s="3"/>
      <c r="AA170" s="11"/>
      <c r="AB170" s="11"/>
      <c r="AC170" s="63"/>
      <c r="AD170" s="63"/>
      <c r="AE170" s="63"/>
      <c r="AF170" s="63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</row>
    <row r="171" spans="1:82" x14ac:dyDescent="0.25">
      <c r="A171" s="24"/>
      <c r="B171" s="24"/>
      <c r="C171" s="25"/>
      <c r="D171" s="24"/>
      <c r="E171" s="26"/>
      <c r="F171" s="24"/>
      <c r="G171" s="5"/>
      <c r="H171" s="27"/>
      <c r="P171" s="3"/>
      <c r="Q171" s="98"/>
      <c r="V171" s="3"/>
      <c r="W171" s="3"/>
      <c r="X171" s="3"/>
      <c r="Y171" s="3"/>
      <c r="Z171" s="3"/>
      <c r="AA171" s="11"/>
      <c r="AB171" s="11"/>
      <c r="AC171" s="63"/>
      <c r="AD171" s="63"/>
      <c r="AE171" s="63"/>
      <c r="AF171" s="63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</row>
    <row r="172" spans="1:82" x14ac:dyDescent="0.25">
      <c r="A172" s="24"/>
      <c r="B172" s="24"/>
      <c r="C172" s="25"/>
      <c r="D172" s="24"/>
      <c r="E172" s="26"/>
      <c r="F172" s="24"/>
      <c r="G172" s="5"/>
      <c r="H172" s="27"/>
      <c r="P172" s="3"/>
      <c r="Q172" s="98"/>
      <c r="V172" s="3"/>
      <c r="W172" s="3"/>
      <c r="X172" s="3"/>
      <c r="Y172" s="3"/>
      <c r="Z172" s="3"/>
      <c r="AA172" s="11"/>
      <c r="AB172" s="11"/>
      <c r="AC172" s="63"/>
      <c r="AD172" s="63"/>
      <c r="AE172" s="63"/>
      <c r="AF172" s="63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</row>
    <row r="173" spans="1:82" x14ac:dyDescent="0.25">
      <c r="A173" s="24"/>
      <c r="B173" s="24"/>
      <c r="C173" s="25"/>
      <c r="D173" s="24"/>
      <c r="E173" s="26"/>
      <c r="F173" s="24"/>
      <c r="G173" s="5"/>
      <c r="H173" s="27"/>
      <c r="P173" s="3"/>
      <c r="Q173" s="98"/>
      <c r="V173" s="3"/>
      <c r="W173" s="3"/>
      <c r="X173" s="3"/>
      <c r="Y173" s="3"/>
      <c r="Z173" s="3"/>
      <c r="AA173" s="11"/>
      <c r="AB173" s="11"/>
      <c r="AC173" s="63"/>
      <c r="AD173" s="63"/>
      <c r="AE173" s="63"/>
      <c r="AF173" s="63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</row>
    <row r="174" spans="1:82" x14ac:dyDescent="0.25">
      <c r="A174" s="24"/>
      <c r="B174" s="24"/>
      <c r="C174" s="25"/>
      <c r="D174" s="24"/>
      <c r="E174" s="26"/>
      <c r="F174" s="24"/>
      <c r="G174" s="5"/>
      <c r="H174" s="27"/>
      <c r="P174" s="3"/>
      <c r="Q174" s="98"/>
      <c r="V174" s="3"/>
      <c r="W174" s="3"/>
      <c r="X174" s="3"/>
      <c r="Y174" s="3"/>
      <c r="Z174" s="3"/>
      <c r="AA174" s="11"/>
      <c r="AB174" s="11"/>
      <c r="AC174" s="63"/>
      <c r="AD174" s="63"/>
      <c r="AE174" s="63"/>
      <c r="AF174" s="63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</row>
    <row r="175" spans="1:82" x14ac:dyDescent="0.25">
      <c r="A175" s="24"/>
      <c r="B175" s="24"/>
      <c r="C175" s="25"/>
      <c r="D175" s="24"/>
      <c r="E175" s="26"/>
      <c r="F175" s="24"/>
      <c r="G175" s="5"/>
      <c r="H175" s="27"/>
      <c r="P175" s="3"/>
      <c r="Q175" s="98"/>
      <c r="V175" s="3"/>
      <c r="W175" s="3"/>
      <c r="X175" s="3"/>
      <c r="Y175" s="3"/>
      <c r="Z175" s="3"/>
      <c r="AA175" s="11"/>
      <c r="AB175" s="11"/>
      <c r="AC175" s="63"/>
      <c r="AD175" s="63"/>
      <c r="AE175" s="63"/>
      <c r="AF175" s="63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</row>
    <row r="176" spans="1:82" x14ac:dyDescent="0.25">
      <c r="A176" s="24"/>
      <c r="B176" s="24"/>
      <c r="C176" s="25"/>
      <c r="D176" s="24"/>
      <c r="E176" s="26"/>
      <c r="F176" s="24"/>
      <c r="G176" s="5"/>
      <c r="H176" s="27"/>
      <c r="P176" s="3"/>
      <c r="Q176" s="98"/>
      <c r="V176" s="3"/>
      <c r="W176" s="3"/>
      <c r="X176" s="3"/>
      <c r="Y176" s="3"/>
      <c r="Z176" s="3"/>
      <c r="AA176" s="11"/>
      <c r="AB176" s="11"/>
      <c r="AC176" s="63"/>
      <c r="AD176" s="63"/>
      <c r="AE176" s="63"/>
      <c r="AF176" s="63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</row>
    <row r="177" spans="1:82" x14ac:dyDescent="0.25">
      <c r="A177" s="24"/>
      <c r="B177" s="24"/>
      <c r="C177" s="25"/>
      <c r="D177" s="24"/>
      <c r="E177" s="26"/>
      <c r="F177" s="24"/>
      <c r="G177" s="5"/>
      <c r="H177" s="27"/>
      <c r="P177" s="3"/>
      <c r="Q177" s="98"/>
      <c r="V177" s="3"/>
      <c r="W177" s="3"/>
      <c r="X177" s="3"/>
      <c r="Y177" s="3"/>
      <c r="Z177" s="3"/>
      <c r="AA177" s="11"/>
      <c r="AB177" s="11"/>
      <c r="AC177" s="63"/>
      <c r="AD177" s="63"/>
      <c r="AE177" s="63"/>
      <c r="AF177" s="63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</row>
    <row r="178" spans="1:82" x14ac:dyDescent="0.25">
      <c r="A178" s="24"/>
      <c r="B178" s="24"/>
      <c r="C178" s="25"/>
      <c r="D178" s="24"/>
      <c r="E178" s="26"/>
      <c r="F178" s="24"/>
      <c r="G178" s="5"/>
      <c r="H178" s="27"/>
      <c r="P178" s="3"/>
      <c r="Q178" s="98"/>
      <c r="V178" s="3"/>
      <c r="W178" s="3"/>
      <c r="X178" s="3"/>
      <c r="Y178" s="3"/>
      <c r="Z178" s="3"/>
      <c r="AA178" s="11"/>
      <c r="AB178" s="11"/>
      <c r="AC178" s="63"/>
      <c r="AD178" s="63"/>
      <c r="AE178" s="63"/>
      <c r="AF178" s="63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</row>
    <row r="179" spans="1:82" x14ac:dyDescent="0.25">
      <c r="A179" s="24"/>
      <c r="B179" s="24"/>
      <c r="C179" s="25"/>
      <c r="D179" s="24"/>
      <c r="E179" s="26"/>
      <c r="F179" s="24"/>
      <c r="G179" s="5"/>
      <c r="H179" s="27"/>
      <c r="P179" s="3"/>
      <c r="Q179" s="98"/>
      <c r="V179" s="3"/>
      <c r="W179" s="3"/>
      <c r="X179" s="3"/>
      <c r="Y179" s="3"/>
      <c r="Z179" s="3"/>
      <c r="AA179" s="11"/>
      <c r="AB179" s="11"/>
      <c r="AC179" s="63"/>
      <c r="AD179" s="63"/>
      <c r="AE179" s="63"/>
      <c r="AF179" s="63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</row>
    <row r="180" spans="1:82" x14ac:dyDescent="0.25">
      <c r="A180" s="24"/>
      <c r="B180" s="24"/>
      <c r="C180" s="25"/>
      <c r="D180" s="24"/>
      <c r="E180" s="26"/>
      <c r="F180" s="24"/>
      <c r="G180" s="5"/>
      <c r="H180" s="27"/>
      <c r="P180" s="3"/>
      <c r="Q180" s="98"/>
      <c r="V180" s="3"/>
      <c r="W180" s="3"/>
      <c r="X180" s="3"/>
      <c r="Y180" s="3"/>
      <c r="Z180" s="3"/>
      <c r="AA180" s="11"/>
      <c r="AB180" s="11"/>
      <c r="AC180" s="63"/>
      <c r="AD180" s="63"/>
      <c r="AE180" s="63"/>
      <c r="AF180" s="63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</row>
    <row r="181" spans="1:82" x14ac:dyDescent="0.25">
      <c r="A181" s="24"/>
      <c r="B181" s="24"/>
      <c r="C181" s="25"/>
      <c r="D181" s="24"/>
      <c r="E181" s="26"/>
      <c r="F181" s="24"/>
      <c r="G181" s="5"/>
      <c r="H181" s="27"/>
      <c r="P181" s="3"/>
      <c r="Q181" s="98"/>
      <c r="V181" s="3"/>
      <c r="W181" s="3"/>
      <c r="X181" s="3"/>
      <c r="Y181" s="3"/>
      <c r="Z181" s="3"/>
      <c r="AA181" s="11"/>
      <c r="AB181" s="11"/>
      <c r="AC181" s="63"/>
      <c r="AD181" s="63"/>
      <c r="AE181" s="63"/>
      <c r="AF181" s="63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</row>
    <row r="182" spans="1:82" x14ac:dyDescent="0.25">
      <c r="A182" s="24"/>
      <c r="B182" s="24"/>
      <c r="C182" s="25"/>
      <c r="D182" s="24"/>
      <c r="E182" s="26"/>
      <c r="F182" s="24"/>
      <c r="G182" s="5"/>
      <c r="H182" s="27"/>
      <c r="P182" s="3"/>
      <c r="Q182" s="98"/>
      <c r="V182" s="3"/>
      <c r="W182" s="3"/>
      <c r="X182" s="3"/>
      <c r="Y182" s="3"/>
      <c r="Z182" s="3"/>
      <c r="AA182" s="11"/>
      <c r="AB182" s="11"/>
      <c r="AC182" s="63"/>
      <c r="AD182" s="63"/>
      <c r="AE182" s="63"/>
      <c r="AF182" s="63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</row>
    <row r="183" spans="1:82" x14ac:dyDescent="0.25">
      <c r="A183" s="24"/>
      <c r="B183" s="24"/>
      <c r="C183" s="25"/>
      <c r="D183" s="24"/>
      <c r="E183" s="26"/>
      <c r="F183" s="24"/>
      <c r="G183" s="5"/>
      <c r="H183" s="27"/>
      <c r="P183" s="3"/>
      <c r="Q183" s="98"/>
      <c r="V183" s="3"/>
      <c r="W183" s="3"/>
      <c r="X183" s="3"/>
      <c r="Y183" s="3"/>
      <c r="Z183" s="3"/>
      <c r="AA183" s="11"/>
      <c r="AB183" s="11"/>
      <c r="AC183" s="63"/>
      <c r="AD183" s="63"/>
      <c r="AE183" s="63"/>
      <c r="AF183" s="63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</row>
    <row r="184" spans="1:82" x14ac:dyDescent="0.25">
      <c r="A184" s="24"/>
      <c r="B184" s="24"/>
      <c r="C184" s="25"/>
      <c r="D184" s="24"/>
      <c r="E184" s="26"/>
      <c r="F184" s="24"/>
      <c r="G184" s="5"/>
      <c r="H184" s="27"/>
      <c r="P184" s="3"/>
      <c r="Q184" s="98"/>
      <c r="V184" s="3"/>
      <c r="W184" s="3"/>
      <c r="X184" s="3"/>
      <c r="Y184" s="3"/>
      <c r="Z184" s="3"/>
      <c r="AA184" s="11"/>
      <c r="AB184" s="11"/>
      <c r="AC184" s="63"/>
      <c r="AD184" s="63"/>
      <c r="AE184" s="63"/>
      <c r="AF184" s="63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</row>
    <row r="185" spans="1:82" x14ac:dyDescent="0.25">
      <c r="A185" s="24"/>
      <c r="B185" s="24"/>
      <c r="C185" s="25"/>
      <c r="D185" s="24"/>
      <c r="E185" s="26"/>
      <c r="F185" s="24"/>
      <c r="G185" s="5"/>
      <c r="H185" s="27"/>
      <c r="P185" s="3"/>
      <c r="Q185" s="98"/>
      <c r="V185" s="3"/>
      <c r="W185" s="3"/>
      <c r="X185" s="3"/>
      <c r="Y185" s="3"/>
      <c r="Z185" s="3"/>
      <c r="AA185" s="11"/>
      <c r="AB185" s="11"/>
      <c r="AC185" s="63"/>
      <c r="AD185" s="63"/>
      <c r="AE185" s="63"/>
      <c r="AF185" s="63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</row>
    <row r="186" spans="1:82" x14ac:dyDescent="0.25">
      <c r="A186" s="24"/>
      <c r="B186" s="24"/>
      <c r="C186" s="25"/>
      <c r="D186" s="24"/>
      <c r="E186" s="26"/>
      <c r="F186" s="24"/>
      <c r="G186" s="5"/>
      <c r="H186" s="27"/>
      <c r="P186" s="3"/>
      <c r="Q186" s="98"/>
      <c r="V186" s="3"/>
      <c r="W186" s="3"/>
      <c r="X186" s="3"/>
      <c r="Y186" s="3"/>
      <c r="Z186" s="3"/>
      <c r="AA186" s="11"/>
      <c r="AB186" s="11"/>
      <c r="AC186" s="63"/>
      <c r="AD186" s="63"/>
      <c r="AE186" s="63"/>
      <c r="AF186" s="63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</row>
    <row r="187" spans="1:82" x14ac:dyDescent="0.25">
      <c r="A187" s="24"/>
      <c r="B187" s="24"/>
      <c r="C187" s="25"/>
      <c r="D187" s="24"/>
      <c r="E187" s="26"/>
      <c r="F187" s="24"/>
      <c r="G187" s="5"/>
      <c r="H187" s="27"/>
      <c r="P187" s="3"/>
      <c r="Q187" s="98"/>
      <c r="V187" s="3"/>
      <c r="W187" s="3"/>
      <c r="X187" s="3"/>
      <c r="Y187" s="3"/>
      <c r="Z187" s="3"/>
      <c r="AA187" s="11"/>
      <c r="AB187" s="11"/>
      <c r="AC187" s="63"/>
      <c r="AD187" s="63"/>
      <c r="AE187" s="63"/>
      <c r="AF187" s="63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</row>
    <row r="188" spans="1:82" x14ac:dyDescent="0.25">
      <c r="A188" s="24"/>
      <c r="B188" s="24"/>
      <c r="C188" s="25"/>
      <c r="D188" s="24"/>
      <c r="E188" s="26"/>
      <c r="F188" s="24"/>
      <c r="G188" s="5"/>
      <c r="H188" s="27"/>
      <c r="P188" s="3"/>
      <c r="Q188" s="98"/>
      <c r="V188" s="3"/>
      <c r="W188" s="3"/>
      <c r="X188" s="3"/>
      <c r="Y188" s="3"/>
      <c r="Z188" s="3"/>
      <c r="AA188" s="11"/>
      <c r="AB188" s="11"/>
      <c r="AC188" s="63"/>
      <c r="AD188" s="63"/>
      <c r="AE188" s="63"/>
      <c r="AF188" s="63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</row>
    <row r="189" spans="1:82" x14ac:dyDescent="0.25">
      <c r="A189" s="24"/>
      <c r="B189" s="24"/>
      <c r="C189" s="25"/>
      <c r="D189" s="24"/>
      <c r="E189" s="26"/>
      <c r="F189" s="24"/>
      <c r="G189" s="5"/>
      <c r="H189" s="27"/>
      <c r="P189" s="3"/>
      <c r="Q189" s="98"/>
      <c r="V189" s="3"/>
      <c r="W189" s="3"/>
      <c r="X189" s="3"/>
      <c r="Y189" s="3"/>
      <c r="Z189" s="3"/>
      <c r="AA189" s="11"/>
      <c r="AB189" s="11"/>
      <c r="AC189" s="63"/>
      <c r="AD189" s="63"/>
      <c r="AE189" s="63"/>
      <c r="AF189" s="63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</row>
    <row r="190" spans="1:82" x14ac:dyDescent="0.25">
      <c r="A190" s="24"/>
      <c r="B190" s="24"/>
      <c r="C190" s="25"/>
      <c r="D190" s="24"/>
      <c r="E190" s="26"/>
      <c r="F190" s="24"/>
      <c r="G190" s="5"/>
      <c r="H190" s="27"/>
      <c r="P190" s="3"/>
      <c r="Q190" s="98"/>
      <c r="V190" s="3"/>
      <c r="W190" s="3"/>
      <c r="X190" s="3"/>
      <c r="Y190" s="3"/>
      <c r="Z190" s="3"/>
      <c r="AA190" s="11"/>
      <c r="AB190" s="11"/>
      <c r="AC190" s="63"/>
      <c r="AD190" s="63"/>
      <c r="AE190" s="63"/>
      <c r="AF190" s="63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</row>
    <row r="191" spans="1:82" x14ac:dyDescent="0.25">
      <c r="A191" s="24"/>
      <c r="B191" s="24"/>
      <c r="C191" s="25"/>
      <c r="D191" s="24"/>
      <c r="E191" s="26"/>
      <c r="F191" s="24"/>
      <c r="G191" s="5"/>
      <c r="H191" s="27"/>
      <c r="P191" s="3"/>
      <c r="Q191" s="98"/>
      <c r="V191" s="3"/>
      <c r="W191" s="3"/>
      <c r="X191" s="3"/>
      <c r="Y191" s="3"/>
      <c r="Z191" s="3"/>
      <c r="AA191" s="11"/>
      <c r="AB191" s="11"/>
      <c r="AC191" s="63"/>
      <c r="AD191" s="63"/>
      <c r="AE191" s="63"/>
      <c r="AF191" s="63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</row>
    <row r="192" spans="1:82" x14ac:dyDescent="0.25">
      <c r="A192" s="24"/>
      <c r="B192" s="24"/>
      <c r="C192" s="25"/>
      <c r="D192" s="24"/>
      <c r="E192" s="26"/>
      <c r="F192" s="24"/>
      <c r="G192" s="5"/>
      <c r="H192" s="27"/>
      <c r="P192" s="3"/>
      <c r="Q192" s="98"/>
      <c r="V192" s="3"/>
      <c r="W192" s="3"/>
      <c r="X192" s="3"/>
      <c r="Y192" s="3"/>
      <c r="Z192" s="3"/>
      <c r="AA192" s="11"/>
      <c r="AB192" s="11"/>
      <c r="AC192" s="63"/>
      <c r="AD192" s="63"/>
      <c r="AE192" s="63"/>
      <c r="AF192" s="63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</row>
    <row r="193" spans="1:82" x14ac:dyDescent="0.25">
      <c r="A193" s="24"/>
      <c r="B193" s="24"/>
      <c r="C193" s="25"/>
      <c r="D193" s="24"/>
      <c r="E193" s="26"/>
      <c r="F193" s="24"/>
      <c r="G193" s="5"/>
      <c r="H193" s="27"/>
      <c r="P193" s="3"/>
      <c r="Q193" s="98"/>
      <c r="V193" s="3"/>
      <c r="W193" s="3"/>
      <c r="X193" s="3"/>
      <c r="Y193" s="3"/>
      <c r="Z193" s="3"/>
      <c r="AA193" s="11"/>
      <c r="AB193" s="11"/>
      <c r="AC193" s="63"/>
      <c r="AD193" s="63"/>
      <c r="AE193" s="63"/>
      <c r="AF193" s="63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</row>
    <row r="194" spans="1:82" x14ac:dyDescent="0.25">
      <c r="A194" s="24"/>
      <c r="B194" s="24"/>
      <c r="C194" s="25"/>
      <c r="D194" s="24"/>
      <c r="E194" s="26"/>
      <c r="F194" s="24"/>
      <c r="G194" s="5"/>
      <c r="H194" s="27"/>
      <c r="P194" s="3"/>
      <c r="Q194" s="98"/>
      <c r="V194" s="3"/>
      <c r="W194" s="3"/>
      <c r="X194" s="3"/>
      <c r="Y194" s="3"/>
      <c r="Z194" s="3"/>
      <c r="AA194" s="11"/>
      <c r="AB194" s="11"/>
      <c r="AC194" s="63"/>
      <c r="AD194" s="63"/>
      <c r="AE194" s="63"/>
      <c r="AF194" s="63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</row>
    <row r="195" spans="1:82" x14ac:dyDescent="0.25">
      <c r="A195" s="24"/>
      <c r="B195" s="24"/>
      <c r="C195" s="25"/>
      <c r="D195" s="24"/>
      <c r="E195" s="26"/>
      <c r="F195" s="24"/>
      <c r="G195" s="5"/>
      <c r="H195" s="27"/>
      <c r="P195" s="3"/>
      <c r="Q195" s="98"/>
      <c r="V195" s="3"/>
      <c r="W195" s="3"/>
      <c r="X195" s="3"/>
      <c r="Y195" s="3"/>
      <c r="Z195" s="3"/>
      <c r="AA195" s="11"/>
      <c r="AB195" s="11"/>
      <c r="AC195" s="63"/>
      <c r="AD195" s="63"/>
      <c r="AE195" s="63"/>
      <c r="AF195" s="63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</row>
    <row r="196" spans="1:82" x14ac:dyDescent="0.25">
      <c r="A196" s="24"/>
      <c r="B196" s="24"/>
      <c r="C196" s="25"/>
      <c r="D196" s="24"/>
      <c r="E196" s="26"/>
      <c r="F196" s="24"/>
      <c r="G196" s="5"/>
      <c r="H196" s="27"/>
      <c r="P196" s="3"/>
      <c r="Q196" s="98"/>
      <c r="V196" s="3"/>
      <c r="W196" s="3"/>
      <c r="X196" s="3"/>
      <c r="Y196" s="3"/>
      <c r="Z196" s="3"/>
      <c r="AA196" s="11"/>
      <c r="AB196" s="11"/>
      <c r="AC196" s="63"/>
      <c r="AD196" s="63"/>
      <c r="AE196" s="63"/>
      <c r="AF196" s="63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</row>
    <row r="197" spans="1:82" x14ac:dyDescent="0.25">
      <c r="A197" s="24"/>
      <c r="B197" s="24"/>
      <c r="C197" s="25"/>
      <c r="D197" s="24"/>
      <c r="E197" s="26"/>
      <c r="F197" s="24"/>
      <c r="G197" s="5"/>
      <c r="H197" s="27"/>
      <c r="P197" s="3"/>
      <c r="Q197" s="98"/>
      <c r="V197" s="3"/>
      <c r="W197" s="3"/>
      <c r="X197" s="3"/>
      <c r="Y197" s="3"/>
      <c r="Z197" s="3"/>
      <c r="AA197" s="11"/>
      <c r="AB197" s="11"/>
      <c r="AC197" s="63"/>
      <c r="AD197" s="63"/>
      <c r="AE197" s="63"/>
      <c r="AF197" s="63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</row>
    <row r="198" spans="1:82" x14ac:dyDescent="0.25">
      <c r="A198" s="24"/>
      <c r="B198" s="24"/>
      <c r="C198" s="25"/>
      <c r="D198" s="24"/>
      <c r="E198" s="26"/>
      <c r="F198" s="24"/>
      <c r="G198" s="5"/>
      <c r="H198" s="27"/>
      <c r="P198" s="3"/>
      <c r="Q198" s="98"/>
      <c r="V198" s="3"/>
      <c r="W198" s="3"/>
      <c r="X198" s="3"/>
      <c r="Y198" s="3"/>
      <c r="Z198" s="3"/>
      <c r="AA198" s="11"/>
      <c r="AB198" s="11"/>
      <c r="AC198" s="63"/>
      <c r="AD198" s="63"/>
      <c r="AE198" s="63"/>
      <c r="AF198" s="63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</row>
    <row r="199" spans="1:82" x14ac:dyDescent="0.25">
      <c r="A199" s="24"/>
      <c r="B199" s="24"/>
      <c r="C199" s="25"/>
      <c r="D199" s="24"/>
      <c r="E199" s="26"/>
      <c r="F199" s="24"/>
      <c r="G199" s="5"/>
      <c r="H199" s="27"/>
      <c r="P199" s="3"/>
      <c r="Q199" s="98"/>
      <c r="V199" s="3"/>
      <c r="W199" s="3"/>
      <c r="X199" s="3"/>
      <c r="Y199" s="3"/>
      <c r="Z199" s="3"/>
      <c r="AA199" s="11"/>
      <c r="AB199" s="11"/>
      <c r="AC199" s="63"/>
      <c r="AD199" s="63"/>
      <c r="AE199" s="63"/>
      <c r="AF199" s="63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</row>
    <row r="200" spans="1:82" x14ac:dyDescent="0.25">
      <c r="A200" s="24"/>
      <c r="B200" s="24"/>
      <c r="C200" s="25"/>
      <c r="D200" s="24"/>
      <c r="E200" s="26"/>
      <c r="F200" s="24"/>
      <c r="G200" s="5"/>
      <c r="H200" s="27"/>
      <c r="P200" s="3"/>
      <c r="Q200" s="98"/>
      <c r="V200" s="3"/>
      <c r="W200" s="3"/>
      <c r="X200" s="3"/>
      <c r="Y200" s="3"/>
      <c r="Z200" s="3"/>
      <c r="AA200" s="11"/>
      <c r="AB200" s="11"/>
      <c r="AC200" s="63"/>
      <c r="AD200" s="63"/>
      <c r="AE200" s="63"/>
      <c r="AF200" s="63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</row>
    <row r="201" spans="1:82" x14ac:dyDescent="0.25">
      <c r="A201" s="24"/>
      <c r="B201" s="24"/>
      <c r="C201" s="25"/>
      <c r="D201" s="24"/>
      <c r="E201" s="26"/>
      <c r="F201" s="24"/>
      <c r="G201" s="5"/>
      <c r="H201" s="27"/>
      <c r="P201" s="3"/>
      <c r="Q201" s="98"/>
      <c r="V201" s="3"/>
      <c r="W201" s="3"/>
      <c r="X201" s="3"/>
      <c r="Y201" s="3"/>
      <c r="Z201" s="3"/>
      <c r="AA201" s="11"/>
      <c r="AB201" s="11"/>
      <c r="AC201" s="63"/>
      <c r="AD201" s="63"/>
      <c r="AE201" s="63"/>
      <c r="AF201" s="63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</row>
    <row r="202" spans="1:82" x14ac:dyDescent="0.25">
      <c r="A202" s="24"/>
      <c r="B202" s="24"/>
      <c r="C202" s="25"/>
      <c r="D202" s="24"/>
      <c r="E202" s="26"/>
      <c r="F202" s="24"/>
      <c r="G202" s="5"/>
      <c r="H202" s="27"/>
      <c r="P202" s="3"/>
      <c r="Q202" s="98"/>
      <c r="V202" s="3"/>
      <c r="W202" s="3"/>
      <c r="X202" s="3"/>
      <c r="Y202" s="3"/>
      <c r="Z202" s="3"/>
      <c r="AA202" s="11"/>
      <c r="AB202" s="11"/>
      <c r="AC202" s="63"/>
      <c r="AD202" s="63"/>
      <c r="AE202" s="63"/>
      <c r="AF202" s="63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</row>
    <row r="203" spans="1:82" x14ac:dyDescent="0.25">
      <c r="A203" s="24"/>
      <c r="B203" s="24"/>
      <c r="C203" s="25"/>
      <c r="D203" s="24"/>
      <c r="E203" s="26"/>
      <c r="F203" s="24"/>
      <c r="G203" s="5"/>
      <c r="H203" s="27"/>
      <c r="P203" s="3"/>
      <c r="Q203" s="98"/>
      <c r="V203" s="3"/>
      <c r="W203" s="3"/>
      <c r="X203" s="3"/>
      <c r="Y203" s="3"/>
      <c r="Z203" s="3"/>
      <c r="AA203" s="11"/>
      <c r="AB203" s="11"/>
      <c r="AC203" s="63"/>
      <c r="AD203" s="63"/>
      <c r="AE203" s="63"/>
      <c r="AF203" s="63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</row>
    <row r="204" spans="1:82" x14ac:dyDescent="0.25">
      <c r="A204" s="24"/>
      <c r="B204" s="24"/>
      <c r="C204" s="25"/>
      <c r="D204" s="24"/>
      <c r="E204" s="26"/>
      <c r="F204" s="24"/>
      <c r="G204" s="5"/>
      <c r="H204" s="27"/>
      <c r="P204" s="3"/>
      <c r="Q204" s="98"/>
      <c r="V204" s="3"/>
      <c r="W204" s="3"/>
      <c r="X204" s="3"/>
      <c r="Y204" s="3"/>
      <c r="Z204" s="3"/>
      <c r="AA204" s="11"/>
      <c r="AB204" s="11"/>
      <c r="AC204" s="63"/>
      <c r="AD204" s="63"/>
      <c r="AE204" s="63"/>
      <c r="AF204" s="63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</row>
    <row r="205" spans="1:82" x14ac:dyDescent="0.25">
      <c r="A205" s="24"/>
      <c r="B205" s="24"/>
      <c r="C205" s="25"/>
      <c r="D205" s="24"/>
      <c r="E205" s="26"/>
      <c r="F205" s="24"/>
      <c r="G205" s="5"/>
      <c r="H205" s="27"/>
      <c r="P205" s="3"/>
      <c r="Q205" s="98"/>
      <c r="V205" s="3"/>
      <c r="W205" s="3"/>
      <c r="X205" s="3"/>
      <c r="Y205" s="3"/>
      <c r="Z205" s="3"/>
      <c r="AA205" s="11"/>
      <c r="AB205" s="11"/>
      <c r="AC205" s="63"/>
      <c r="AD205" s="63"/>
      <c r="AE205" s="63"/>
      <c r="AF205" s="63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</row>
    <row r="206" spans="1:82" x14ac:dyDescent="0.25">
      <c r="A206" s="24"/>
      <c r="B206" s="24"/>
      <c r="C206" s="25"/>
      <c r="D206" s="24"/>
      <c r="E206" s="26"/>
      <c r="F206" s="24"/>
      <c r="G206" s="5"/>
      <c r="H206" s="27"/>
      <c r="P206" s="3"/>
      <c r="Q206" s="98"/>
      <c r="V206" s="3"/>
      <c r="W206" s="3"/>
      <c r="X206" s="3"/>
      <c r="Y206" s="3"/>
      <c r="Z206" s="3"/>
      <c r="AA206" s="11"/>
      <c r="AB206" s="11"/>
      <c r="AC206" s="63"/>
      <c r="AD206" s="63"/>
      <c r="AE206" s="63"/>
      <c r="AF206" s="63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</row>
    <row r="207" spans="1:82" x14ac:dyDescent="0.25">
      <c r="A207" s="24"/>
      <c r="B207" s="24"/>
      <c r="C207" s="25"/>
      <c r="D207" s="24"/>
      <c r="E207" s="26"/>
      <c r="F207" s="24"/>
      <c r="G207" s="5"/>
      <c r="H207" s="27"/>
      <c r="P207" s="3"/>
      <c r="Q207" s="98"/>
      <c r="V207" s="3"/>
      <c r="W207" s="3"/>
      <c r="X207" s="3"/>
      <c r="Y207" s="3"/>
      <c r="Z207" s="3"/>
      <c r="AA207" s="11"/>
      <c r="AB207" s="11"/>
      <c r="AC207" s="63"/>
      <c r="AD207" s="63"/>
      <c r="AE207" s="63"/>
      <c r="AF207" s="63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</row>
    <row r="208" spans="1:82" x14ac:dyDescent="0.25">
      <c r="A208" s="24"/>
      <c r="B208" s="24"/>
      <c r="C208" s="25"/>
      <c r="D208" s="24"/>
      <c r="E208" s="26"/>
      <c r="F208" s="24"/>
      <c r="G208" s="5"/>
      <c r="H208" s="27"/>
      <c r="P208" s="3"/>
      <c r="Q208" s="98"/>
      <c r="V208" s="3"/>
      <c r="W208" s="3"/>
      <c r="X208" s="3"/>
      <c r="Y208" s="3"/>
      <c r="Z208" s="3"/>
      <c r="AA208" s="11"/>
      <c r="AB208" s="11"/>
      <c r="AC208" s="63"/>
      <c r="AD208" s="63"/>
      <c r="AE208" s="63"/>
      <c r="AF208" s="63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</row>
    <row r="209" spans="1:82" x14ac:dyDescent="0.25">
      <c r="A209" s="24"/>
      <c r="B209" s="24"/>
      <c r="C209" s="25"/>
      <c r="D209" s="24"/>
      <c r="E209" s="26"/>
      <c r="F209" s="24"/>
      <c r="G209" s="5"/>
      <c r="H209" s="27"/>
      <c r="P209" s="3"/>
      <c r="Q209" s="98"/>
      <c r="V209" s="3"/>
      <c r="W209" s="3"/>
      <c r="X209" s="3"/>
      <c r="Y209" s="3"/>
      <c r="Z209" s="3"/>
      <c r="AA209" s="11"/>
      <c r="AB209" s="11"/>
      <c r="AC209" s="63"/>
      <c r="AD209" s="63"/>
      <c r="AE209" s="63"/>
      <c r="AF209" s="63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</row>
    <row r="210" spans="1:82" x14ac:dyDescent="0.25">
      <c r="A210" s="24"/>
      <c r="B210" s="24"/>
      <c r="C210" s="25"/>
      <c r="D210" s="24"/>
      <c r="E210" s="26"/>
      <c r="F210" s="24"/>
      <c r="G210" s="5"/>
      <c r="H210" s="27"/>
      <c r="P210" s="3"/>
      <c r="Q210" s="98"/>
      <c r="V210" s="3"/>
      <c r="W210" s="3"/>
      <c r="X210" s="3"/>
      <c r="Y210" s="3"/>
      <c r="Z210" s="3"/>
      <c r="AA210" s="11"/>
      <c r="AB210" s="11"/>
      <c r="AC210" s="63"/>
      <c r="AD210" s="63"/>
      <c r="AE210" s="63"/>
      <c r="AF210" s="63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</row>
    <row r="211" spans="1:82" x14ac:dyDescent="0.25">
      <c r="A211" s="24"/>
      <c r="B211" s="24"/>
      <c r="C211" s="25"/>
      <c r="D211" s="24"/>
      <c r="E211" s="26"/>
      <c r="F211" s="24"/>
      <c r="G211" s="5"/>
      <c r="H211" s="27"/>
      <c r="P211" s="3"/>
      <c r="Q211" s="98"/>
      <c r="V211" s="3"/>
      <c r="W211" s="3"/>
      <c r="X211" s="3"/>
      <c r="Y211" s="3"/>
      <c r="Z211" s="3"/>
      <c r="AA211" s="11"/>
      <c r="AB211" s="11"/>
      <c r="AC211" s="63"/>
      <c r="AD211" s="63"/>
      <c r="AE211" s="63"/>
      <c r="AF211" s="63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</row>
    <row r="212" spans="1:82" x14ac:dyDescent="0.25">
      <c r="A212" s="24"/>
      <c r="B212" s="24"/>
      <c r="C212" s="25"/>
      <c r="D212" s="24"/>
      <c r="E212" s="26"/>
      <c r="F212" s="24"/>
      <c r="G212" s="5"/>
      <c r="H212" s="27"/>
      <c r="P212" s="3"/>
      <c r="Q212" s="98"/>
      <c r="V212" s="3"/>
      <c r="W212" s="3"/>
      <c r="X212" s="3"/>
      <c r="Y212" s="3"/>
      <c r="Z212" s="3"/>
      <c r="AA212" s="11"/>
      <c r="AB212" s="11"/>
      <c r="AC212" s="63"/>
      <c r="AD212" s="63"/>
      <c r="AE212" s="63"/>
      <c r="AF212" s="63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</row>
    <row r="213" spans="1:82" x14ac:dyDescent="0.25">
      <c r="A213" s="24"/>
      <c r="B213" s="24"/>
      <c r="C213" s="25"/>
      <c r="D213" s="24"/>
      <c r="E213" s="26"/>
      <c r="F213" s="24"/>
      <c r="G213" s="5"/>
      <c r="H213" s="27"/>
      <c r="P213" s="3"/>
      <c r="Q213" s="98"/>
      <c r="V213" s="3"/>
      <c r="W213" s="3"/>
      <c r="X213" s="3"/>
      <c r="Y213" s="3"/>
      <c r="Z213" s="3"/>
      <c r="AA213" s="11"/>
      <c r="AB213" s="11"/>
      <c r="AC213" s="63"/>
      <c r="AD213" s="63"/>
      <c r="AE213" s="63"/>
      <c r="AF213" s="63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</row>
    <row r="214" spans="1:82" x14ac:dyDescent="0.25">
      <c r="A214" s="24"/>
      <c r="B214" s="24"/>
      <c r="C214" s="25"/>
      <c r="D214" s="24"/>
      <c r="E214" s="26"/>
      <c r="F214" s="24"/>
      <c r="G214" s="5"/>
      <c r="H214" s="27"/>
      <c r="P214" s="3"/>
      <c r="Q214" s="98"/>
      <c r="V214" s="3"/>
      <c r="W214" s="3"/>
      <c r="X214" s="3"/>
      <c r="Y214" s="3"/>
      <c r="Z214" s="3"/>
      <c r="AA214" s="11"/>
      <c r="AB214" s="11"/>
      <c r="AC214" s="63"/>
      <c r="AD214" s="63"/>
      <c r="AE214" s="63"/>
      <c r="AF214" s="63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</row>
    <row r="215" spans="1:82" x14ac:dyDescent="0.25">
      <c r="A215" s="24"/>
      <c r="B215" s="24"/>
      <c r="C215" s="25"/>
      <c r="D215" s="24"/>
      <c r="E215" s="26"/>
      <c r="F215" s="24"/>
      <c r="G215" s="5"/>
      <c r="H215" s="27"/>
      <c r="P215" s="3"/>
      <c r="Q215" s="98"/>
      <c r="V215" s="3"/>
      <c r="W215" s="3"/>
      <c r="X215" s="3"/>
      <c r="Y215" s="3"/>
      <c r="Z215" s="3"/>
      <c r="AA215" s="11"/>
      <c r="AB215" s="11"/>
      <c r="AC215" s="63"/>
      <c r="AD215" s="63"/>
      <c r="AE215" s="63"/>
      <c r="AF215" s="63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</row>
    <row r="216" spans="1:82" x14ac:dyDescent="0.25">
      <c r="A216" s="24"/>
      <c r="B216" s="24"/>
      <c r="C216" s="25"/>
      <c r="D216" s="24"/>
      <c r="E216" s="26"/>
      <c r="F216" s="24"/>
      <c r="G216" s="5"/>
      <c r="H216" s="27"/>
      <c r="P216" s="3"/>
      <c r="Q216" s="98"/>
      <c r="V216" s="3"/>
      <c r="W216" s="3"/>
      <c r="X216" s="3"/>
      <c r="Y216" s="3"/>
      <c r="Z216" s="3"/>
      <c r="AA216" s="11"/>
      <c r="AB216" s="11"/>
      <c r="AC216" s="63"/>
      <c r="AD216" s="63"/>
      <c r="AE216" s="63"/>
      <c r="AF216" s="63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</row>
    <row r="217" spans="1:82" x14ac:dyDescent="0.25">
      <c r="A217" s="24"/>
      <c r="B217" s="24"/>
      <c r="C217" s="25"/>
      <c r="D217" s="24"/>
      <c r="E217" s="26"/>
      <c r="F217" s="24"/>
      <c r="G217" s="5"/>
      <c r="H217" s="27"/>
      <c r="P217" s="3"/>
      <c r="Q217" s="98"/>
      <c r="V217" s="3"/>
      <c r="W217" s="3"/>
      <c r="X217" s="3"/>
      <c r="Y217" s="3"/>
      <c r="Z217" s="3"/>
      <c r="AA217" s="11"/>
      <c r="AB217" s="11"/>
      <c r="AC217" s="63"/>
      <c r="AD217" s="63"/>
      <c r="AE217" s="63"/>
      <c r="AF217" s="63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</row>
    <row r="218" spans="1:82" x14ac:dyDescent="0.25">
      <c r="A218" s="24"/>
      <c r="B218" s="24"/>
      <c r="C218" s="25"/>
      <c r="D218" s="24"/>
      <c r="E218" s="26"/>
      <c r="F218" s="24"/>
      <c r="G218" s="5"/>
      <c r="H218" s="27"/>
      <c r="P218" s="3"/>
      <c r="Q218" s="98"/>
      <c r="V218" s="3"/>
      <c r="W218" s="3"/>
      <c r="X218" s="3"/>
      <c r="Y218" s="3"/>
      <c r="Z218" s="3"/>
      <c r="AA218" s="11"/>
      <c r="AB218" s="11"/>
      <c r="AC218" s="63"/>
      <c r="AD218" s="63"/>
      <c r="AE218" s="63"/>
      <c r="AF218" s="63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</row>
    <row r="219" spans="1:82" x14ac:dyDescent="0.25">
      <c r="A219" s="24"/>
      <c r="B219" s="24"/>
      <c r="C219" s="25"/>
      <c r="D219" s="24"/>
      <c r="E219" s="26"/>
      <c r="F219" s="24"/>
      <c r="G219" s="5"/>
      <c r="H219" s="27"/>
      <c r="P219" s="3"/>
      <c r="Q219" s="98"/>
      <c r="V219" s="3"/>
      <c r="W219" s="3"/>
      <c r="X219" s="3"/>
      <c r="Y219" s="3"/>
      <c r="Z219" s="3"/>
      <c r="AA219" s="11"/>
      <c r="AB219" s="11"/>
      <c r="AC219" s="63"/>
      <c r="AD219" s="63"/>
      <c r="AE219" s="63"/>
      <c r="AF219" s="63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</row>
    <row r="220" spans="1:82" x14ac:dyDescent="0.25">
      <c r="A220" s="24"/>
      <c r="B220" s="24"/>
      <c r="C220" s="25"/>
      <c r="D220" s="24"/>
      <c r="E220" s="26"/>
      <c r="F220" s="24"/>
      <c r="G220" s="5"/>
      <c r="H220" s="27"/>
      <c r="P220" s="3"/>
      <c r="Q220" s="98"/>
      <c r="V220" s="3"/>
      <c r="W220" s="3"/>
      <c r="X220" s="3"/>
      <c r="Y220" s="3"/>
      <c r="Z220" s="3"/>
      <c r="AA220" s="11"/>
      <c r="AB220" s="11"/>
      <c r="AC220" s="63"/>
      <c r="AD220" s="63"/>
      <c r="AE220" s="63"/>
      <c r="AF220" s="63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</row>
    <row r="221" spans="1:82" x14ac:dyDescent="0.25">
      <c r="A221" s="24"/>
      <c r="B221" s="24"/>
      <c r="C221" s="25"/>
      <c r="D221" s="24"/>
      <c r="E221" s="26"/>
      <c r="F221" s="24"/>
      <c r="G221" s="5"/>
      <c r="H221" s="27"/>
      <c r="P221" s="3"/>
      <c r="Q221" s="98"/>
      <c r="V221" s="3"/>
      <c r="W221" s="3"/>
      <c r="X221" s="3"/>
      <c r="Y221" s="3"/>
      <c r="Z221" s="3"/>
      <c r="AA221" s="11"/>
      <c r="AB221" s="11"/>
      <c r="AC221" s="63"/>
      <c r="AD221" s="63"/>
      <c r="AE221" s="63"/>
      <c r="AF221" s="63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</row>
    <row r="222" spans="1:82" x14ac:dyDescent="0.25">
      <c r="A222" s="24"/>
      <c r="B222" s="24"/>
      <c r="C222" s="25"/>
      <c r="D222" s="24"/>
      <c r="E222" s="26"/>
      <c r="F222" s="24"/>
      <c r="G222" s="5"/>
      <c r="H222" s="27"/>
      <c r="P222" s="3"/>
      <c r="Q222" s="98"/>
      <c r="V222" s="3"/>
      <c r="W222" s="3"/>
      <c r="X222" s="3"/>
      <c r="Y222" s="3"/>
      <c r="Z222" s="3"/>
      <c r="AA222" s="11"/>
      <c r="AB222" s="11"/>
      <c r="AC222" s="63"/>
      <c r="AD222" s="63"/>
      <c r="AE222" s="63"/>
      <c r="AF222" s="63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</row>
    <row r="223" spans="1:82" x14ac:dyDescent="0.25">
      <c r="A223" s="24"/>
      <c r="B223" s="24"/>
      <c r="C223" s="25"/>
      <c r="D223" s="24"/>
      <c r="E223" s="26"/>
      <c r="F223" s="24"/>
      <c r="G223" s="5"/>
      <c r="H223" s="27"/>
      <c r="P223" s="3"/>
      <c r="Q223" s="98"/>
      <c r="V223" s="3"/>
      <c r="W223" s="3"/>
      <c r="X223" s="3"/>
      <c r="Y223" s="3"/>
      <c r="Z223" s="3"/>
      <c r="AA223" s="11"/>
      <c r="AB223" s="11"/>
      <c r="AC223" s="63"/>
      <c r="AD223" s="63"/>
      <c r="AE223" s="63"/>
      <c r="AF223" s="63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</row>
    <row r="224" spans="1:82" x14ac:dyDescent="0.25">
      <c r="A224" s="24"/>
      <c r="B224" s="24"/>
      <c r="C224" s="25"/>
      <c r="D224" s="24"/>
      <c r="E224" s="26"/>
      <c r="F224" s="24"/>
      <c r="G224" s="5"/>
      <c r="H224" s="27"/>
      <c r="P224" s="3"/>
      <c r="Q224" s="98"/>
      <c r="V224" s="3"/>
      <c r="W224" s="3"/>
      <c r="X224" s="3"/>
      <c r="Y224" s="3"/>
      <c r="Z224" s="3"/>
      <c r="AA224" s="11"/>
      <c r="AB224" s="11"/>
      <c r="AC224" s="63"/>
      <c r="AD224" s="63"/>
      <c r="AE224" s="63"/>
      <c r="AF224" s="63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</row>
    <row r="225" spans="1:82" x14ac:dyDescent="0.25">
      <c r="A225" s="24"/>
      <c r="B225" s="24"/>
      <c r="C225" s="25"/>
      <c r="D225" s="24"/>
      <c r="E225" s="26"/>
      <c r="F225" s="24"/>
      <c r="G225" s="5"/>
      <c r="H225" s="27"/>
      <c r="P225" s="3"/>
      <c r="Q225" s="98"/>
      <c r="V225" s="3"/>
      <c r="W225" s="3"/>
      <c r="X225" s="3"/>
      <c r="Y225" s="3"/>
      <c r="Z225" s="3"/>
      <c r="AA225" s="11"/>
      <c r="AB225" s="11"/>
      <c r="AC225" s="63"/>
      <c r="AD225" s="63"/>
      <c r="AE225" s="63"/>
      <c r="AF225" s="63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</row>
    <row r="226" spans="1:82" x14ac:dyDescent="0.25">
      <c r="A226" s="24"/>
      <c r="B226" s="24"/>
      <c r="C226" s="25"/>
      <c r="D226" s="24"/>
      <c r="E226" s="26"/>
      <c r="F226" s="24"/>
      <c r="G226" s="5"/>
      <c r="H226" s="27"/>
      <c r="P226" s="3"/>
      <c r="Q226" s="98"/>
      <c r="V226" s="3"/>
      <c r="W226" s="3"/>
      <c r="X226" s="3"/>
      <c r="Y226" s="3"/>
      <c r="Z226" s="3"/>
      <c r="AA226" s="11"/>
      <c r="AB226" s="11"/>
      <c r="AC226" s="63"/>
      <c r="AD226" s="63"/>
      <c r="AE226" s="63"/>
      <c r="AF226" s="63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</row>
    <row r="227" spans="1:82" x14ac:dyDescent="0.25">
      <c r="A227" s="24"/>
      <c r="B227" s="24"/>
      <c r="C227" s="25"/>
      <c r="D227" s="24"/>
      <c r="E227" s="26"/>
      <c r="F227" s="24"/>
      <c r="G227" s="5"/>
      <c r="H227" s="27"/>
      <c r="P227" s="3"/>
      <c r="Q227" s="98"/>
      <c r="V227" s="3"/>
      <c r="W227" s="3"/>
      <c r="X227" s="3"/>
      <c r="Y227" s="3"/>
      <c r="Z227" s="3"/>
      <c r="AA227" s="11"/>
      <c r="AB227" s="11"/>
      <c r="AC227" s="63"/>
      <c r="AD227" s="63"/>
      <c r="AE227" s="63"/>
      <c r="AF227" s="63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</row>
    <row r="228" spans="1:82" x14ac:dyDescent="0.25">
      <c r="A228" s="24"/>
      <c r="B228" s="24"/>
      <c r="C228" s="25"/>
      <c r="D228" s="24"/>
      <c r="E228" s="26"/>
      <c r="F228" s="24"/>
      <c r="G228" s="5"/>
      <c r="H228" s="27"/>
      <c r="P228" s="3"/>
      <c r="Q228" s="98"/>
      <c r="V228" s="3"/>
      <c r="W228" s="3"/>
      <c r="X228" s="3"/>
      <c r="Y228" s="3"/>
      <c r="Z228" s="3"/>
      <c r="AA228" s="11"/>
      <c r="AB228" s="11"/>
      <c r="AC228" s="63"/>
      <c r="AD228" s="63"/>
      <c r="AE228" s="63"/>
      <c r="AF228" s="63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</row>
    <row r="229" spans="1:82" x14ac:dyDescent="0.25">
      <c r="A229" s="24"/>
      <c r="B229" s="24"/>
      <c r="C229" s="25"/>
      <c r="D229" s="24"/>
      <c r="E229" s="26"/>
      <c r="F229" s="24"/>
      <c r="G229" s="5"/>
      <c r="H229" s="27"/>
      <c r="P229" s="3"/>
      <c r="Q229" s="98"/>
      <c r="V229" s="3"/>
      <c r="W229" s="3"/>
      <c r="X229" s="3"/>
      <c r="Y229" s="3"/>
      <c r="Z229" s="3"/>
      <c r="AA229" s="11"/>
      <c r="AB229" s="11"/>
      <c r="AC229" s="63"/>
      <c r="AD229" s="63"/>
      <c r="AE229" s="63"/>
      <c r="AF229" s="63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</row>
    <row r="230" spans="1:82" x14ac:dyDescent="0.25">
      <c r="A230" s="24"/>
      <c r="B230" s="24"/>
      <c r="C230" s="25"/>
      <c r="D230" s="24"/>
      <c r="E230" s="26"/>
      <c r="F230" s="24"/>
      <c r="G230" s="5"/>
      <c r="H230" s="27"/>
      <c r="P230" s="3"/>
      <c r="Q230" s="98"/>
      <c r="V230" s="3"/>
      <c r="W230" s="3"/>
      <c r="X230" s="3"/>
      <c r="Y230" s="3"/>
      <c r="Z230" s="3"/>
      <c r="AA230" s="11"/>
      <c r="AB230" s="11"/>
      <c r="AC230" s="63"/>
      <c r="AD230" s="63"/>
      <c r="AE230" s="63"/>
      <c r="AF230" s="63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</row>
    <row r="231" spans="1:82" x14ac:dyDescent="0.25">
      <c r="A231" s="24"/>
      <c r="B231" s="24"/>
      <c r="C231" s="25"/>
      <c r="D231" s="24"/>
      <c r="E231" s="26"/>
      <c r="F231" s="24"/>
      <c r="G231" s="5"/>
      <c r="H231" s="27"/>
      <c r="P231" s="3"/>
      <c r="Q231" s="98"/>
      <c r="V231" s="3"/>
      <c r="W231" s="3"/>
      <c r="X231" s="3"/>
      <c r="Y231" s="3"/>
      <c r="Z231" s="3"/>
      <c r="AA231" s="11"/>
      <c r="AB231" s="11"/>
      <c r="AC231" s="63"/>
      <c r="AD231" s="63"/>
      <c r="AE231" s="63"/>
      <c r="AF231" s="63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</row>
    <row r="232" spans="1:82" x14ac:dyDescent="0.25">
      <c r="A232" s="24"/>
      <c r="B232" s="24"/>
      <c r="C232" s="25"/>
      <c r="D232" s="24"/>
      <c r="E232" s="26"/>
      <c r="F232" s="24"/>
      <c r="G232" s="5"/>
      <c r="H232" s="27"/>
      <c r="P232" s="3"/>
      <c r="Q232" s="98"/>
      <c r="V232" s="3"/>
      <c r="W232" s="3"/>
      <c r="X232" s="3"/>
      <c r="Y232" s="3"/>
      <c r="Z232" s="3"/>
      <c r="AA232" s="11"/>
      <c r="AB232" s="11"/>
      <c r="AC232" s="63"/>
      <c r="AD232" s="63"/>
      <c r="AE232" s="63"/>
      <c r="AF232" s="63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</row>
    <row r="233" spans="1:82" x14ac:dyDescent="0.25">
      <c r="A233" s="24"/>
      <c r="B233" s="24"/>
      <c r="C233" s="25"/>
      <c r="D233" s="24"/>
      <c r="E233" s="26"/>
      <c r="F233" s="24"/>
      <c r="G233" s="5"/>
      <c r="H233" s="27"/>
      <c r="P233" s="3"/>
      <c r="Q233" s="98"/>
      <c r="V233" s="3"/>
      <c r="W233" s="3"/>
      <c r="X233" s="3"/>
      <c r="Y233" s="3"/>
      <c r="Z233" s="3"/>
      <c r="AA233" s="11"/>
      <c r="AB233" s="11"/>
      <c r="AC233" s="63"/>
      <c r="AD233" s="63"/>
      <c r="AE233" s="63"/>
      <c r="AF233" s="63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</row>
    <row r="234" spans="1:82" x14ac:dyDescent="0.25">
      <c r="A234" s="24"/>
      <c r="B234" s="24"/>
      <c r="C234" s="25"/>
      <c r="D234" s="24"/>
      <c r="E234" s="26"/>
      <c r="F234" s="24"/>
      <c r="G234" s="5"/>
      <c r="H234" s="27"/>
      <c r="P234" s="3"/>
      <c r="Q234" s="98"/>
      <c r="V234" s="3"/>
      <c r="W234" s="3"/>
      <c r="X234" s="3"/>
      <c r="Y234" s="3"/>
      <c r="Z234" s="3"/>
      <c r="AA234" s="11"/>
      <c r="AB234" s="11"/>
      <c r="AC234" s="63"/>
      <c r="AD234" s="63"/>
      <c r="AE234" s="63"/>
      <c r="AF234" s="63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</row>
    <row r="235" spans="1:82" x14ac:dyDescent="0.25">
      <c r="A235" s="24"/>
      <c r="B235" s="24"/>
      <c r="C235" s="25"/>
      <c r="D235" s="24"/>
      <c r="E235" s="26"/>
      <c r="F235" s="24"/>
      <c r="G235" s="5"/>
      <c r="H235" s="27"/>
      <c r="P235" s="3"/>
      <c r="Q235" s="98"/>
      <c r="V235" s="3"/>
      <c r="W235" s="3"/>
      <c r="X235" s="3"/>
      <c r="Y235" s="3"/>
      <c r="Z235" s="3"/>
      <c r="AA235" s="11"/>
      <c r="AB235" s="11"/>
      <c r="AC235" s="63"/>
      <c r="AD235" s="63"/>
      <c r="AE235" s="63"/>
      <c r="AF235" s="63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</row>
    <row r="236" spans="1:82" x14ac:dyDescent="0.25">
      <c r="A236" s="24"/>
      <c r="B236" s="24"/>
      <c r="C236" s="25"/>
      <c r="D236" s="24"/>
      <c r="E236" s="26"/>
      <c r="F236" s="24"/>
      <c r="G236" s="5"/>
      <c r="H236" s="27"/>
      <c r="P236" s="3"/>
      <c r="Q236" s="98"/>
      <c r="V236" s="3"/>
      <c r="W236" s="3"/>
      <c r="X236" s="3"/>
      <c r="Y236" s="3"/>
      <c r="Z236" s="3"/>
      <c r="AA236" s="11"/>
      <c r="AB236" s="11"/>
      <c r="AC236" s="63"/>
      <c r="AD236" s="63"/>
      <c r="AE236" s="63"/>
      <c r="AF236" s="63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</row>
    <row r="237" spans="1:82" x14ac:dyDescent="0.25">
      <c r="A237" s="24"/>
      <c r="B237" s="24"/>
      <c r="C237" s="25"/>
      <c r="D237" s="24"/>
      <c r="E237" s="26"/>
      <c r="F237" s="24"/>
      <c r="G237" s="5"/>
      <c r="H237" s="27"/>
      <c r="P237" s="3"/>
      <c r="Q237" s="98"/>
      <c r="V237" s="3"/>
      <c r="W237" s="3"/>
      <c r="X237" s="3"/>
      <c r="Y237" s="3"/>
      <c r="Z237" s="3"/>
      <c r="AA237" s="11"/>
      <c r="AB237" s="11"/>
      <c r="AC237" s="63"/>
      <c r="AD237" s="63"/>
      <c r="AE237" s="63"/>
      <c r="AF237" s="63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</row>
    <row r="238" spans="1:82" x14ac:dyDescent="0.25">
      <c r="A238" s="24"/>
      <c r="B238" s="24"/>
      <c r="C238" s="25"/>
      <c r="D238" s="24"/>
      <c r="E238" s="26"/>
      <c r="F238" s="24"/>
      <c r="G238" s="5"/>
      <c r="H238" s="27"/>
      <c r="P238" s="3"/>
      <c r="Q238" s="98"/>
      <c r="V238" s="3"/>
      <c r="W238" s="3"/>
      <c r="X238" s="3"/>
      <c r="Y238" s="3"/>
      <c r="Z238" s="3"/>
      <c r="AA238" s="11"/>
      <c r="AB238" s="11"/>
      <c r="AC238" s="63"/>
      <c r="AD238" s="63"/>
      <c r="AE238" s="63"/>
      <c r="AF238" s="63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</row>
    <row r="239" spans="1:82" x14ac:dyDescent="0.25">
      <c r="A239" s="24"/>
      <c r="B239" s="24"/>
      <c r="C239" s="25"/>
      <c r="D239" s="24"/>
      <c r="E239" s="26"/>
      <c r="F239" s="24"/>
      <c r="G239" s="5"/>
      <c r="H239" s="27"/>
      <c r="P239" s="3"/>
      <c r="Q239" s="98"/>
      <c r="V239" s="3"/>
      <c r="W239" s="3"/>
      <c r="X239" s="3"/>
      <c r="Y239" s="3"/>
      <c r="Z239" s="3"/>
      <c r="AA239" s="11"/>
      <c r="AB239" s="11"/>
      <c r="AC239" s="63"/>
      <c r="AD239" s="63"/>
      <c r="AE239" s="63"/>
      <c r="AF239" s="63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</row>
    <row r="240" spans="1:82" x14ac:dyDescent="0.25">
      <c r="A240" s="24"/>
      <c r="B240" s="24"/>
      <c r="C240" s="25"/>
      <c r="D240" s="24"/>
      <c r="E240" s="26"/>
      <c r="F240" s="24"/>
      <c r="G240" s="5"/>
      <c r="H240" s="27"/>
      <c r="P240" s="3"/>
      <c r="Q240" s="98"/>
      <c r="V240" s="3"/>
      <c r="W240" s="3"/>
      <c r="X240" s="3"/>
      <c r="Y240" s="3"/>
      <c r="Z240" s="3"/>
      <c r="AA240" s="11"/>
      <c r="AB240" s="11"/>
      <c r="AC240" s="63"/>
      <c r="AD240" s="63"/>
      <c r="AE240" s="63"/>
      <c r="AF240" s="63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</row>
    <row r="241" spans="1:82" x14ac:dyDescent="0.25">
      <c r="A241" s="24"/>
      <c r="B241" s="24"/>
      <c r="C241" s="25"/>
      <c r="D241" s="24"/>
      <c r="E241" s="26"/>
      <c r="F241" s="24"/>
      <c r="G241" s="5"/>
      <c r="H241" s="27"/>
      <c r="P241" s="3"/>
      <c r="Q241" s="98"/>
      <c r="V241" s="3"/>
      <c r="W241" s="3"/>
      <c r="X241" s="3"/>
      <c r="Y241" s="3"/>
      <c r="Z241" s="3"/>
      <c r="AA241" s="11"/>
      <c r="AB241" s="11"/>
      <c r="AC241" s="63"/>
      <c r="AD241" s="63"/>
      <c r="AE241" s="63"/>
      <c r="AF241" s="63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</row>
    <row r="242" spans="1:82" x14ac:dyDescent="0.25">
      <c r="A242" s="24"/>
      <c r="B242" s="24"/>
      <c r="C242" s="25"/>
      <c r="D242" s="24"/>
      <c r="E242" s="26"/>
      <c r="F242" s="24"/>
      <c r="G242" s="5"/>
      <c r="H242" s="27"/>
      <c r="P242" s="3"/>
      <c r="Q242" s="98"/>
      <c r="V242" s="3"/>
      <c r="W242" s="3"/>
      <c r="X242" s="3"/>
      <c r="Y242" s="3"/>
      <c r="Z242" s="3"/>
      <c r="AA242" s="11"/>
      <c r="AB242" s="11"/>
      <c r="AC242" s="63"/>
      <c r="AD242" s="63"/>
      <c r="AE242" s="63"/>
      <c r="AF242" s="63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</row>
    <row r="243" spans="1:82" x14ac:dyDescent="0.25">
      <c r="A243" s="24"/>
      <c r="B243" s="24"/>
      <c r="C243" s="25"/>
      <c r="D243" s="24"/>
      <c r="E243" s="26"/>
      <c r="F243" s="24"/>
      <c r="G243" s="5"/>
      <c r="H243" s="27"/>
      <c r="P243" s="3"/>
      <c r="Q243" s="98"/>
      <c r="V243" s="3"/>
      <c r="W243" s="3"/>
      <c r="X243" s="3"/>
      <c r="Y243" s="3"/>
      <c r="Z243" s="3"/>
      <c r="AA243" s="11"/>
      <c r="AB243" s="11"/>
      <c r="AC243" s="63"/>
      <c r="AD243" s="63"/>
      <c r="AE243" s="63"/>
      <c r="AF243" s="63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</row>
    <row r="244" spans="1:82" x14ac:dyDescent="0.25">
      <c r="A244" s="24"/>
      <c r="B244" s="24"/>
      <c r="C244" s="25"/>
      <c r="D244" s="24"/>
      <c r="E244" s="26"/>
      <c r="F244" s="24"/>
      <c r="G244" s="5"/>
      <c r="H244" s="27"/>
      <c r="P244" s="3"/>
      <c r="Q244" s="98"/>
      <c r="V244" s="3"/>
      <c r="W244" s="3"/>
      <c r="X244" s="3"/>
      <c r="Y244" s="3"/>
      <c r="Z244" s="3"/>
      <c r="AA244" s="11"/>
      <c r="AB244" s="11"/>
      <c r="AC244" s="63"/>
      <c r="AD244" s="63"/>
      <c r="AE244" s="63"/>
      <c r="AF244" s="63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</row>
    <row r="245" spans="1:82" x14ac:dyDescent="0.25">
      <c r="A245" s="24"/>
      <c r="B245" s="24"/>
      <c r="C245" s="25"/>
      <c r="D245" s="24"/>
      <c r="E245" s="26"/>
      <c r="F245" s="24"/>
      <c r="G245" s="5"/>
      <c r="H245" s="27"/>
      <c r="P245" s="3"/>
      <c r="Q245" s="98"/>
      <c r="V245" s="3"/>
      <c r="W245" s="3"/>
      <c r="X245" s="3"/>
      <c r="Y245" s="3"/>
      <c r="Z245" s="3"/>
      <c r="AA245" s="11"/>
      <c r="AB245" s="11"/>
      <c r="AC245" s="63"/>
      <c r="AD245" s="63"/>
      <c r="AE245" s="63"/>
      <c r="AF245" s="63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</row>
    <row r="246" spans="1:82" x14ac:dyDescent="0.25">
      <c r="A246" s="24"/>
      <c r="B246" s="24"/>
      <c r="C246" s="25"/>
      <c r="D246" s="24"/>
      <c r="E246" s="26"/>
      <c r="F246" s="24"/>
      <c r="G246" s="5"/>
      <c r="H246" s="27"/>
      <c r="P246" s="3"/>
      <c r="Q246" s="98"/>
      <c r="V246" s="3"/>
      <c r="W246" s="3"/>
      <c r="X246" s="3"/>
      <c r="Y246" s="3"/>
      <c r="Z246" s="3"/>
      <c r="AA246" s="11"/>
      <c r="AB246" s="11"/>
      <c r="AC246" s="63"/>
      <c r="AD246" s="63"/>
      <c r="AE246" s="63"/>
      <c r="AF246" s="63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</row>
    <row r="247" spans="1:82" x14ac:dyDescent="0.25">
      <c r="A247" s="24"/>
      <c r="B247" s="24"/>
      <c r="C247" s="25"/>
      <c r="D247" s="24"/>
      <c r="E247" s="26"/>
      <c r="F247" s="24"/>
      <c r="G247" s="5"/>
      <c r="H247" s="27"/>
      <c r="P247" s="3"/>
      <c r="Q247" s="98"/>
      <c r="V247" s="3"/>
      <c r="W247" s="3"/>
      <c r="X247" s="3"/>
      <c r="Y247" s="3"/>
      <c r="Z247" s="3"/>
      <c r="AA247" s="11"/>
      <c r="AB247" s="11"/>
      <c r="AC247" s="63"/>
      <c r="AD247" s="63"/>
      <c r="AE247" s="63"/>
      <c r="AF247" s="63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</row>
    <row r="248" spans="1:82" x14ac:dyDescent="0.25">
      <c r="A248" s="24"/>
      <c r="B248" s="24"/>
      <c r="C248" s="25"/>
      <c r="D248" s="24"/>
      <c r="E248" s="26"/>
      <c r="F248" s="24"/>
      <c r="G248" s="5"/>
      <c r="H248" s="27"/>
      <c r="P248" s="3"/>
      <c r="Q248" s="98"/>
      <c r="V248" s="3"/>
      <c r="W248" s="3"/>
      <c r="X248" s="3"/>
      <c r="Y248" s="3"/>
      <c r="Z248" s="3"/>
      <c r="AA248" s="11"/>
      <c r="AB248" s="11"/>
      <c r="AC248" s="63"/>
      <c r="AD248" s="63"/>
      <c r="AE248" s="63"/>
      <c r="AF248" s="63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</row>
    <row r="249" spans="1:82" x14ac:dyDescent="0.25">
      <c r="A249" s="24"/>
      <c r="B249" s="24"/>
      <c r="C249" s="25"/>
      <c r="D249" s="24"/>
      <c r="E249" s="26"/>
      <c r="F249" s="24"/>
      <c r="G249" s="5"/>
      <c r="H249" s="27"/>
      <c r="P249" s="3"/>
      <c r="Q249" s="98"/>
      <c r="V249" s="3"/>
      <c r="W249" s="3"/>
      <c r="X249" s="3"/>
      <c r="Y249" s="3"/>
      <c r="Z249" s="3"/>
      <c r="AA249" s="11"/>
      <c r="AB249" s="11"/>
      <c r="AC249" s="63"/>
      <c r="AD249" s="63"/>
      <c r="AE249" s="63"/>
      <c r="AF249" s="63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</row>
    <row r="250" spans="1:82" x14ac:dyDescent="0.25">
      <c r="A250" s="24"/>
      <c r="B250" s="24"/>
      <c r="C250" s="25"/>
      <c r="D250" s="24"/>
      <c r="E250" s="26"/>
      <c r="F250" s="24"/>
      <c r="G250" s="5"/>
      <c r="H250" s="27"/>
      <c r="P250" s="3"/>
      <c r="Q250" s="98"/>
      <c r="V250" s="3"/>
      <c r="W250" s="3"/>
      <c r="X250" s="3"/>
      <c r="Y250" s="3"/>
      <c r="Z250" s="3"/>
      <c r="AA250" s="11"/>
      <c r="AB250" s="11"/>
      <c r="AC250" s="63"/>
      <c r="AD250" s="63"/>
      <c r="AE250" s="63"/>
      <c r="AF250" s="63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</row>
    <row r="251" spans="1:82" x14ac:dyDescent="0.25">
      <c r="A251" s="24"/>
      <c r="B251" s="24"/>
      <c r="C251" s="25"/>
      <c r="D251" s="24"/>
      <c r="E251" s="26"/>
      <c r="F251" s="24"/>
      <c r="G251" s="5"/>
      <c r="H251" s="27"/>
      <c r="P251" s="3"/>
      <c r="Q251" s="98"/>
      <c r="V251" s="3"/>
      <c r="W251" s="3"/>
      <c r="X251" s="3"/>
      <c r="Y251" s="3"/>
      <c r="Z251" s="3"/>
      <c r="AA251" s="11"/>
      <c r="AB251" s="11"/>
      <c r="AC251" s="63"/>
      <c r="AD251" s="63"/>
      <c r="AE251" s="63"/>
      <c r="AF251" s="63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</row>
    <row r="252" spans="1:82" x14ac:dyDescent="0.25">
      <c r="A252" s="24"/>
      <c r="B252" s="24"/>
      <c r="C252" s="25"/>
      <c r="D252" s="24"/>
      <c r="E252" s="26"/>
      <c r="F252" s="24"/>
      <c r="G252" s="5"/>
      <c r="H252" s="27"/>
      <c r="P252" s="3"/>
      <c r="Q252" s="98"/>
      <c r="V252" s="3"/>
      <c r="W252" s="3"/>
      <c r="X252" s="3"/>
      <c r="Y252" s="3"/>
      <c r="Z252" s="3"/>
      <c r="AA252" s="11"/>
      <c r="AB252" s="11"/>
      <c r="AC252" s="63"/>
      <c r="AD252" s="63"/>
      <c r="AE252" s="63"/>
      <c r="AF252" s="63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</row>
    <row r="253" spans="1:82" x14ac:dyDescent="0.25">
      <c r="A253" s="24"/>
      <c r="B253" s="24"/>
      <c r="C253" s="25"/>
      <c r="D253" s="24"/>
      <c r="E253" s="26"/>
      <c r="F253" s="24"/>
      <c r="G253" s="5"/>
      <c r="H253" s="27"/>
      <c r="P253" s="3"/>
      <c r="Q253" s="98"/>
      <c r="V253" s="3"/>
      <c r="W253" s="3"/>
      <c r="X253" s="3"/>
      <c r="Y253" s="3"/>
      <c r="Z253" s="3"/>
      <c r="AA253" s="11"/>
      <c r="AB253" s="11"/>
      <c r="AC253" s="63"/>
      <c r="AD253" s="63"/>
      <c r="AE253" s="63"/>
      <c r="AF253" s="63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</row>
    <row r="254" spans="1:82" x14ac:dyDescent="0.25">
      <c r="A254" s="24"/>
      <c r="B254" s="24"/>
      <c r="C254" s="25"/>
      <c r="D254" s="24"/>
      <c r="E254" s="26"/>
      <c r="F254" s="24"/>
      <c r="G254" s="5"/>
      <c r="H254" s="27"/>
      <c r="P254" s="3"/>
      <c r="Q254" s="98"/>
      <c r="V254" s="3"/>
      <c r="W254" s="3"/>
      <c r="X254" s="3"/>
      <c r="Y254" s="3"/>
      <c r="Z254" s="3"/>
      <c r="AA254" s="11"/>
      <c r="AB254" s="11"/>
      <c r="AC254" s="63"/>
      <c r="AD254" s="63"/>
      <c r="AE254" s="63"/>
      <c r="AF254" s="63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</row>
    <row r="255" spans="1:82" x14ac:dyDescent="0.25">
      <c r="A255" s="24"/>
      <c r="B255" s="24"/>
      <c r="C255" s="25"/>
      <c r="D255" s="24"/>
      <c r="E255" s="26"/>
      <c r="F255" s="24"/>
      <c r="G255" s="5"/>
      <c r="H255" s="27"/>
      <c r="P255" s="3"/>
      <c r="Q255" s="98"/>
      <c r="V255" s="3"/>
      <c r="W255" s="3"/>
      <c r="X255" s="3"/>
      <c r="Y255" s="3"/>
      <c r="Z255" s="3"/>
      <c r="AA255" s="11"/>
      <c r="AB255" s="11"/>
      <c r="AC255" s="63"/>
      <c r="AD255" s="63"/>
      <c r="AE255" s="63"/>
      <c r="AF255" s="63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</row>
    <row r="256" spans="1:82" x14ac:dyDescent="0.25">
      <c r="A256" s="24"/>
      <c r="B256" s="24"/>
      <c r="C256" s="25"/>
      <c r="D256" s="24"/>
      <c r="E256" s="26"/>
      <c r="F256" s="24"/>
      <c r="G256" s="5"/>
      <c r="H256" s="27"/>
      <c r="P256" s="3"/>
      <c r="Q256" s="98"/>
      <c r="V256" s="3"/>
      <c r="W256" s="3"/>
      <c r="X256" s="3"/>
      <c r="Y256" s="3"/>
      <c r="Z256" s="3"/>
      <c r="AA256" s="11"/>
      <c r="AB256" s="11"/>
      <c r="AC256" s="63"/>
      <c r="AD256" s="63"/>
      <c r="AE256" s="63"/>
      <c r="AF256" s="63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</row>
    <row r="257" spans="1:82" x14ac:dyDescent="0.25">
      <c r="A257" s="24"/>
      <c r="B257" s="24"/>
      <c r="C257" s="25"/>
      <c r="D257" s="24"/>
      <c r="E257" s="26"/>
      <c r="F257" s="24"/>
      <c r="G257" s="5"/>
      <c r="H257" s="27"/>
      <c r="P257" s="3"/>
      <c r="Q257" s="98"/>
      <c r="V257" s="3"/>
      <c r="W257" s="3"/>
      <c r="X257" s="3"/>
      <c r="Y257" s="3"/>
      <c r="Z257" s="3"/>
      <c r="AA257" s="11"/>
      <c r="AB257" s="11"/>
      <c r="AC257" s="63"/>
      <c r="AD257" s="63"/>
      <c r="AE257" s="63"/>
      <c r="AF257" s="63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</row>
    <row r="258" spans="1:82" x14ac:dyDescent="0.25">
      <c r="A258" s="24"/>
      <c r="B258" s="24"/>
      <c r="C258" s="25"/>
      <c r="D258" s="24"/>
      <c r="E258" s="26"/>
      <c r="F258" s="24"/>
      <c r="G258" s="5"/>
      <c r="H258" s="27"/>
      <c r="P258" s="3"/>
      <c r="Q258" s="98"/>
      <c r="V258" s="3"/>
      <c r="W258" s="3"/>
      <c r="X258" s="3"/>
      <c r="Y258" s="3"/>
      <c r="Z258" s="3"/>
      <c r="AA258" s="11"/>
      <c r="AB258" s="11"/>
      <c r="AC258" s="63"/>
      <c r="AD258" s="63"/>
      <c r="AE258" s="63"/>
      <c r="AF258" s="63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</row>
    <row r="259" spans="1:82" x14ac:dyDescent="0.25">
      <c r="A259" s="24"/>
      <c r="B259" s="24"/>
      <c r="C259" s="25"/>
      <c r="D259" s="24"/>
      <c r="E259" s="26"/>
      <c r="F259" s="24"/>
      <c r="G259" s="5"/>
      <c r="H259" s="27"/>
      <c r="P259" s="3"/>
      <c r="Q259" s="98"/>
      <c r="V259" s="3"/>
      <c r="W259" s="3"/>
      <c r="X259" s="3"/>
      <c r="Y259" s="3"/>
      <c r="Z259" s="3"/>
      <c r="AA259" s="11"/>
      <c r="AB259" s="11"/>
      <c r="AC259" s="63"/>
      <c r="AD259" s="63"/>
      <c r="AE259" s="63"/>
      <c r="AF259" s="63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</row>
    <row r="260" spans="1:82" x14ac:dyDescent="0.25">
      <c r="A260" s="24"/>
      <c r="B260" s="24"/>
      <c r="C260" s="25"/>
      <c r="D260" s="24"/>
      <c r="E260" s="26"/>
      <c r="F260" s="24"/>
      <c r="G260" s="5"/>
      <c r="H260" s="27"/>
      <c r="P260" s="3"/>
      <c r="Q260" s="98"/>
      <c r="V260" s="3"/>
      <c r="W260" s="3"/>
      <c r="X260" s="3"/>
      <c r="Y260" s="3"/>
      <c r="Z260" s="3"/>
      <c r="AA260" s="11"/>
      <c r="AB260" s="11"/>
      <c r="AC260" s="63"/>
      <c r="AD260" s="63"/>
      <c r="AE260" s="63"/>
      <c r="AF260" s="63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</row>
    <row r="261" spans="1:82" x14ac:dyDescent="0.25">
      <c r="A261" s="24"/>
      <c r="B261" s="24"/>
      <c r="C261" s="25"/>
      <c r="D261" s="24"/>
      <c r="E261" s="26"/>
      <c r="F261" s="24"/>
      <c r="G261" s="5"/>
      <c r="H261" s="27"/>
      <c r="P261" s="3"/>
      <c r="Q261" s="98"/>
      <c r="V261" s="3"/>
      <c r="W261" s="3"/>
      <c r="X261" s="3"/>
      <c r="Y261" s="3"/>
      <c r="Z261" s="3"/>
      <c r="AA261" s="11"/>
      <c r="AB261" s="11"/>
      <c r="AC261" s="63"/>
      <c r="AD261" s="63"/>
      <c r="AE261" s="63"/>
      <c r="AF261" s="63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</row>
    <row r="262" spans="1:82" x14ac:dyDescent="0.25">
      <c r="A262" s="24"/>
      <c r="B262" s="24"/>
      <c r="C262" s="25"/>
      <c r="D262" s="24"/>
      <c r="E262" s="26"/>
      <c r="F262" s="24"/>
      <c r="G262" s="5"/>
      <c r="H262" s="27"/>
      <c r="P262" s="3"/>
      <c r="Q262" s="98"/>
      <c r="V262" s="3"/>
      <c r="W262" s="3"/>
      <c r="X262" s="3"/>
      <c r="Y262" s="3"/>
      <c r="Z262" s="3"/>
      <c r="AA262" s="11"/>
      <c r="AB262" s="11"/>
      <c r="AC262" s="63"/>
      <c r="AD262" s="63"/>
      <c r="AE262" s="63"/>
      <c r="AF262" s="63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</row>
    <row r="263" spans="1:82" x14ac:dyDescent="0.25">
      <c r="A263" s="24"/>
      <c r="B263" s="24"/>
      <c r="C263" s="25"/>
      <c r="D263" s="24"/>
      <c r="E263" s="26"/>
      <c r="F263" s="24"/>
      <c r="G263" s="5"/>
      <c r="H263" s="27"/>
      <c r="P263" s="3"/>
      <c r="Q263" s="98"/>
      <c r="V263" s="3"/>
      <c r="W263" s="3"/>
      <c r="X263" s="3"/>
      <c r="Y263" s="3"/>
      <c r="Z263" s="3"/>
      <c r="AA263" s="11"/>
      <c r="AB263" s="11"/>
      <c r="AC263" s="63"/>
      <c r="AD263" s="63"/>
      <c r="AE263" s="63"/>
      <c r="AF263" s="63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</row>
    <row r="264" spans="1:82" x14ac:dyDescent="0.25">
      <c r="A264" s="24"/>
      <c r="B264" s="24"/>
      <c r="C264" s="25"/>
      <c r="D264" s="24"/>
      <c r="E264" s="26"/>
      <c r="F264" s="24"/>
      <c r="G264" s="5"/>
      <c r="H264" s="27"/>
      <c r="P264" s="3"/>
      <c r="Q264" s="98"/>
      <c r="V264" s="3"/>
      <c r="W264" s="3"/>
      <c r="X264" s="3"/>
      <c r="Y264" s="3"/>
      <c r="Z264" s="3"/>
      <c r="AA264" s="11"/>
      <c r="AB264" s="11"/>
      <c r="AC264" s="63"/>
      <c r="AD264" s="63"/>
      <c r="AE264" s="63"/>
      <c r="AF264" s="63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</row>
    <row r="265" spans="1:82" x14ac:dyDescent="0.25">
      <c r="A265" s="24"/>
      <c r="B265" s="24"/>
      <c r="C265" s="25"/>
      <c r="D265" s="24"/>
      <c r="E265" s="26"/>
      <c r="F265" s="24"/>
      <c r="G265" s="5"/>
      <c r="H265" s="27"/>
      <c r="P265" s="3"/>
      <c r="Q265" s="98"/>
      <c r="V265" s="3"/>
      <c r="W265" s="3"/>
      <c r="X265" s="3"/>
      <c r="Y265" s="3"/>
      <c r="Z265" s="3"/>
      <c r="AA265" s="11"/>
      <c r="AB265" s="11"/>
      <c r="AC265" s="63"/>
      <c r="AD265" s="63"/>
      <c r="AE265" s="63"/>
      <c r="AF265" s="63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</row>
    <row r="266" spans="1:82" x14ac:dyDescent="0.25">
      <c r="A266" s="24"/>
      <c r="B266" s="24"/>
      <c r="C266" s="25"/>
      <c r="D266" s="24"/>
      <c r="E266" s="26"/>
      <c r="F266" s="24"/>
      <c r="G266" s="5"/>
      <c r="H266" s="27"/>
      <c r="P266" s="3"/>
      <c r="Q266" s="98"/>
      <c r="V266" s="3"/>
      <c r="W266" s="3"/>
      <c r="X266" s="3"/>
      <c r="Y266" s="3"/>
      <c r="Z266" s="3"/>
      <c r="AA266" s="11"/>
      <c r="AB266" s="11"/>
      <c r="AC266" s="63"/>
      <c r="AD266" s="63"/>
      <c r="AE266" s="63"/>
      <c r="AF266" s="63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</row>
    <row r="267" spans="1:82" x14ac:dyDescent="0.25">
      <c r="A267" s="24"/>
      <c r="B267" s="24"/>
      <c r="C267" s="25"/>
      <c r="D267" s="24"/>
      <c r="E267" s="26"/>
      <c r="F267" s="24"/>
      <c r="G267" s="5"/>
      <c r="H267" s="27"/>
      <c r="P267" s="3"/>
      <c r="Q267" s="98"/>
      <c r="V267" s="3"/>
      <c r="W267" s="3"/>
      <c r="X267" s="3"/>
      <c r="Y267" s="3"/>
      <c r="Z267" s="3"/>
      <c r="AA267" s="11"/>
      <c r="AB267" s="11"/>
      <c r="AC267" s="63"/>
      <c r="AD267" s="63"/>
      <c r="AE267" s="63"/>
      <c r="AF267" s="63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</row>
    <row r="268" spans="1:82" x14ac:dyDescent="0.25">
      <c r="A268" s="24"/>
      <c r="B268" s="24"/>
      <c r="C268" s="25"/>
      <c r="D268" s="24"/>
      <c r="E268" s="26"/>
      <c r="F268" s="24"/>
      <c r="G268" s="5"/>
      <c r="H268" s="27"/>
      <c r="P268" s="3"/>
      <c r="Q268" s="98"/>
      <c r="V268" s="3"/>
      <c r="W268" s="3"/>
      <c r="X268" s="3"/>
      <c r="Y268" s="3"/>
      <c r="Z268" s="3"/>
      <c r="AA268" s="11"/>
      <c r="AB268" s="11"/>
      <c r="AC268" s="63"/>
      <c r="AD268" s="63"/>
      <c r="AE268" s="63"/>
      <c r="AF268" s="63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</row>
    <row r="269" spans="1:82" x14ac:dyDescent="0.25">
      <c r="A269" s="24"/>
      <c r="B269" s="24"/>
      <c r="C269" s="25"/>
      <c r="D269" s="24"/>
      <c r="E269" s="26"/>
      <c r="F269" s="24"/>
      <c r="G269" s="5"/>
      <c r="H269" s="27"/>
      <c r="P269" s="3"/>
      <c r="Q269" s="98"/>
      <c r="V269" s="3"/>
      <c r="W269" s="3"/>
      <c r="X269" s="3"/>
      <c r="Y269" s="3"/>
      <c r="Z269" s="3"/>
      <c r="AA269" s="11"/>
      <c r="AB269" s="11"/>
      <c r="AC269" s="63"/>
      <c r="AD269" s="63"/>
      <c r="AE269" s="63"/>
      <c r="AF269" s="63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</row>
    <row r="270" spans="1:82" x14ac:dyDescent="0.25">
      <c r="A270" s="24"/>
      <c r="B270" s="24"/>
      <c r="C270" s="25"/>
      <c r="D270" s="24"/>
      <c r="E270" s="26"/>
      <c r="F270" s="24"/>
      <c r="G270" s="5"/>
      <c r="H270" s="27"/>
      <c r="P270" s="3"/>
      <c r="Q270" s="98"/>
      <c r="V270" s="3"/>
      <c r="W270" s="3"/>
      <c r="X270" s="3"/>
      <c r="Y270" s="3"/>
      <c r="Z270" s="3"/>
      <c r="AA270" s="11"/>
      <c r="AB270" s="11"/>
      <c r="AC270" s="63"/>
      <c r="AD270" s="63"/>
      <c r="AE270" s="63"/>
      <c r="AF270" s="63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</row>
    <row r="271" spans="1:82" x14ac:dyDescent="0.25">
      <c r="A271" s="24"/>
      <c r="B271" s="24"/>
      <c r="C271" s="25"/>
      <c r="D271" s="24"/>
      <c r="E271" s="26"/>
      <c r="F271" s="24"/>
      <c r="G271" s="5"/>
      <c r="H271" s="27"/>
      <c r="P271" s="3"/>
      <c r="Q271" s="98"/>
      <c r="V271" s="3"/>
      <c r="W271" s="3"/>
      <c r="X271" s="3"/>
      <c r="Y271" s="3"/>
      <c r="Z271" s="3"/>
      <c r="AA271" s="11"/>
      <c r="AB271" s="11"/>
      <c r="AC271" s="63"/>
      <c r="AD271" s="63"/>
      <c r="AE271" s="63"/>
      <c r="AF271" s="63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</row>
    <row r="272" spans="1:82" x14ac:dyDescent="0.25">
      <c r="A272" s="24"/>
      <c r="B272" s="24"/>
      <c r="C272" s="25"/>
      <c r="D272" s="24"/>
      <c r="E272" s="26"/>
      <c r="F272" s="24"/>
      <c r="G272" s="5"/>
      <c r="H272" s="27"/>
      <c r="P272" s="3"/>
      <c r="Q272" s="98"/>
      <c r="V272" s="3"/>
      <c r="W272" s="3"/>
      <c r="X272" s="3"/>
      <c r="Y272" s="3"/>
      <c r="Z272" s="3"/>
      <c r="AA272" s="11"/>
      <c r="AB272" s="11"/>
      <c r="AC272" s="63"/>
      <c r="AD272" s="63"/>
      <c r="AE272" s="63"/>
      <c r="AF272" s="63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</row>
    <row r="273" spans="1:82" x14ac:dyDescent="0.25">
      <c r="A273" s="24"/>
      <c r="B273" s="24"/>
      <c r="C273" s="25"/>
      <c r="D273" s="24"/>
      <c r="E273" s="26"/>
      <c r="F273" s="24"/>
      <c r="G273" s="5"/>
      <c r="H273" s="27"/>
      <c r="P273" s="3"/>
      <c r="Q273" s="98"/>
      <c r="V273" s="3"/>
      <c r="W273" s="3"/>
      <c r="X273" s="3"/>
      <c r="Y273" s="3"/>
      <c r="Z273" s="3"/>
      <c r="AA273" s="11"/>
      <c r="AB273" s="11"/>
      <c r="AC273" s="63"/>
      <c r="AD273" s="63"/>
      <c r="AE273" s="63"/>
      <c r="AF273" s="63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</row>
    <row r="274" spans="1:82" x14ac:dyDescent="0.25">
      <c r="A274" s="24"/>
      <c r="B274" s="24"/>
      <c r="C274" s="25"/>
      <c r="D274" s="24"/>
      <c r="E274" s="26"/>
      <c r="F274" s="24"/>
      <c r="G274" s="5"/>
      <c r="H274" s="27"/>
      <c r="P274" s="3"/>
      <c r="Q274" s="98"/>
      <c r="V274" s="3"/>
      <c r="W274" s="3"/>
      <c r="X274" s="3"/>
      <c r="Y274" s="3"/>
      <c r="Z274" s="3"/>
      <c r="AA274" s="11"/>
      <c r="AB274" s="11"/>
      <c r="AC274" s="63"/>
      <c r="AD274" s="63"/>
      <c r="AE274" s="63"/>
      <c r="AF274" s="63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</row>
    <row r="275" spans="1:82" x14ac:dyDescent="0.25">
      <c r="A275" s="24"/>
      <c r="B275" s="24"/>
      <c r="C275" s="25"/>
      <c r="D275" s="24"/>
      <c r="E275" s="26"/>
      <c r="F275" s="24"/>
      <c r="G275" s="5"/>
      <c r="H275" s="27"/>
      <c r="P275" s="3"/>
      <c r="Q275" s="98"/>
      <c r="V275" s="3"/>
      <c r="W275" s="3"/>
      <c r="X275" s="3"/>
      <c r="Y275" s="3"/>
      <c r="Z275" s="3"/>
      <c r="AA275" s="11"/>
      <c r="AB275" s="11"/>
      <c r="AC275" s="63"/>
      <c r="AD275" s="63"/>
      <c r="AE275" s="63"/>
      <c r="AF275" s="63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</row>
    <row r="276" spans="1:82" x14ac:dyDescent="0.25">
      <c r="A276" s="24"/>
      <c r="B276" s="24"/>
      <c r="C276" s="25"/>
      <c r="D276" s="24"/>
      <c r="E276" s="26"/>
      <c r="F276" s="24"/>
      <c r="G276" s="5"/>
      <c r="H276" s="27"/>
      <c r="P276" s="3"/>
      <c r="Q276" s="98"/>
      <c r="V276" s="3"/>
      <c r="W276" s="3"/>
      <c r="X276" s="3"/>
      <c r="Y276" s="3"/>
      <c r="Z276" s="3"/>
      <c r="AA276" s="11"/>
      <c r="AB276" s="11"/>
      <c r="AC276" s="63"/>
      <c r="AD276" s="63"/>
      <c r="AE276" s="63"/>
      <c r="AF276" s="63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</row>
    <row r="277" spans="1:82" x14ac:dyDescent="0.25">
      <c r="A277" s="24"/>
      <c r="B277" s="24"/>
      <c r="C277" s="25"/>
      <c r="D277" s="24"/>
      <c r="E277" s="26"/>
      <c r="F277" s="24"/>
      <c r="G277" s="5"/>
      <c r="H277" s="27"/>
      <c r="P277" s="3"/>
      <c r="Q277" s="98"/>
      <c r="V277" s="3"/>
      <c r="W277" s="3"/>
      <c r="X277" s="3"/>
      <c r="Y277" s="3"/>
      <c r="Z277" s="3"/>
      <c r="AA277" s="11"/>
      <c r="AB277" s="11"/>
      <c r="AC277" s="63"/>
      <c r="AD277" s="63"/>
      <c r="AE277" s="63"/>
      <c r="AF277" s="63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</row>
    <row r="278" spans="1:82" x14ac:dyDescent="0.25">
      <c r="A278" s="24"/>
      <c r="B278" s="24"/>
      <c r="C278" s="25"/>
      <c r="D278" s="24"/>
      <c r="E278" s="26"/>
      <c r="F278" s="24"/>
      <c r="G278" s="5"/>
      <c r="H278" s="27"/>
      <c r="P278" s="3"/>
      <c r="Q278" s="98"/>
      <c r="V278" s="3"/>
      <c r="W278" s="3"/>
      <c r="X278" s="3"/>
      <c r="Y278" s="3"/>
      <c r="Z278" s="3"/>
      <c r="AA278" s="11"/>
      <c r="AB278" s="11"/>
      <c r="AC278" s="63"/>
      <c r="AD278" s="63"/>
      <c r="AE278" s="63"/>
      <c r="AF278" s="63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</row>
    <row r="279" spans="1:82" x14ac:dyDescent="0.25">
      <c r="A279" s="24"/>
      <c r="B279" s="24"/>
      <c r="C279" s="25"/>
      <c r="D279" s="24"/>
      <c r="E279" s="26"/>
      <c r="F279" s="24"/>
      <c r="G279" s="5"/>
      <c r="H279" s="27"/>
      <c r="P279" s="3"/>
      <c r="Q279" s="98"/>
      <c r="V279" s="3"/>
      <c r="W279" s="3"/>
      <c r="X279" s="3"/>
      <c r="Y279" s="3"/>
      <c r="Z279" s="3"/>
      <c r="AA279" s="11"/>
      <c r="AB279" s="11"/>
      <c r="AC279" s="63"/>
      <c r="AD279" s="63"/>
      <c r="AE279" s="63"/>
      <c r="AF279" s="63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</row>
    <row r="280" spans="1:82" x14ac:dyDescent="0.25">
      <c r="A280" s="24"/>
      <c r="B280" s="24"/>
      <c r="C280" s="25"/>
      <c r="D280" s="24"/>
      <c r="E280" s="26"/>
      <c r="F280" s="24"/>
      <c r="G280" s="5"/>
      <c r="H280" s="27"/>
      <c r="P280" s="3"/>
      <c r="Q280" s="98"/>
      <c r="V280" s="3"/>
      <c r="W280" s="3"/>
      <c r="X280" s="3"/>
      <c r="Y280" s="3"/>
      <c r="Z280" s="3"/>
      <c r="AA280" s="11"/>
      <c r="AB280" s="11"/>
      <c r="AC280" s="63"/>
      <c r="AD280" s="63"/>
      <c r="AE280" s="63"/>
      <c r="AF280" s="63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</row>
    <row r="281" spans="1:82" x14ac:dyDescent="0.25">
      <c r="A281" s="24"/>
      <c r="B281" s="24"/>
      <c r="C281" s="25"/>
      <c r="D281" s="24"/>
      <c r="E281" s="26"/>
      <c r="F281" s="24"/>
      <c r="G281" s="5"/>
      <c r="H281" s="27"/>
      <c r="P281" s="3"/>
      <c r="Q281" s="98"/>
      <c r="V281" s="3"/>
      <c r="W281" s="3"/>
      <c r="X281" s="3"/>
      <c r="Y281" s="3"/>
      <c r="Z281" s="3"/>
      <c r="AA281" s="11"/>
      <c r="AB281" s="11"/>
      <c r="AC281" s="63"/>
      <c r="AD281" s="63"/>
      <c r="AE281" s="63"/>
      <c r="AF281" s="63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</row>
    <row r="282" spans="1:82" x14ac:dyDescent="0.25">
      <c r="A282" s="24"/>
      <c r="B282" s="24"/>
      <c r="C282" s="25"/>
      <c r="D282" s="24"/>
      <c r="E282" s="26"/>
      <c r="F282" s="24"/>
      <c r="G282" s="5"/>
      <c r="H282" s="27"/>
      <c r="P282" s="3"/>
      <c r="Q282" s="98"/>
      <c r="V282" s="3"/>
      <c r="W282" s="3"/>
      <c r="X282" s="3"/>
      <c r="Y282" s="3"/>
      <c r="Z282" s="3"/>
      <c r="AA282" s="11"/>
      <c r="AB282" s="11"/>
      <c r="AC282" s="63"/>
      <c r="AD282" s="63"/>
      <c r="AE282" s="63"/>
      <c r="AF282" s="63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</row>
    <row r="283" spans="1:82" x14ac:dyDescent="0.25">
      <c r="A283" s="24"/>
      <c r="B283" s="24"/>
      <c r="C283" s="25"/>
      <c r="D283" s="24"/>
      <c r="E283" s="26"/>
      <c r="F283" s="24"/>
      <c r="G283" s="5"/>
      <c r="H283" s="27"/>
      <c r="P283" s="3"/>
      <c r="Q283" s="98"/>
      <c r="V283" s="3"/>
      <c r="W283" s="3"/>
      <c r="X283" s="3"/>
      <c r="Y283" s="3"/>
      <c r="Z283" s="3"/>
      <c r="AA283" s="11"/>
      <c r="AB283" s="11"/>
      <c r="AC283" s="63"/>
      <c r="AD283" s="63"/>
      <c r="AE283" s="63"/>
      <c r="AF283" s="63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</row>
    <row r="284" spans="1:82" x14ac:dyDescent="0.25">
      <c r="A284" s="24"/>
      <c r="B284" s="24"/>
      <c r="C284" s="25"/>
      <c r="D284" s="24"/>
      <c r="E284" s="26"/>
      <c r="F284" s="24"/>
      <c r="G284" s="5"/>
      <c r="H284" s="27"/>
      <c r="P284" s="3"/>
      <c r="Q284" s="98"/>
      <c r="V284" s="3"/>
      <c r="W284" s="3"/>
      <c r="X284" s="3"/>
      <c r="Y284" s="3"/>
      <c r="Z284" s="3"/>
      <c r="AA284" s="11"/>
      <c r="AB284" s="11"/>
      <c r="AC284" s="63"/>
      <c r="AD284" s="63"/>
      <c r="AE284" s="63"/>
      <c r="AF284" s="63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</row>
    <row r="285" spans="1:82" x14ac:dyDescent="0.25">
      <c r="A285" s="24"/>
      <c r="B285" s="24"/>
      <c r="C285" s="25"/>
      <c r="D285" s="24"/>
      <c r="E285" s="26"/>
      <c r="F285" s="24"/>
      <c r="G285" s="5"/>
      <c r="H285" s="27"/>
      <c r="P285" s="3"/>
      <c r="Q285" s="98"/>
      <c r="V285" s="3"/>
      <c r="W285" s="3"/>
      <c r="X285" s="3"/>
      <c r="Y285" s="3"/>
      <c r="Z285" s="3"/>
      <c r="AA285" s="11"/>
      <c r="AB285" s="11"/>
      <c r="AC285" s="63"/>
      <c r="AD285" s="63"/>
      <c r="AE285" s="63"/>
      <c r="AF285" s="63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</row>
    <row r="286" spans="1:82" x14ac:dyDescent="0.25">
      <c r="A286" s="24"/>
      <c r="B286" s="24"/>
      <c r="C286" s="25"/>
      <c r="D286" s="24"/>
      <c r="E286" s="26"/>
      <c r="F286" s="24"/>
      <c r="G286" s="5"/>
      <c r="H286" s="27"/>
      <c r="P286" s="3"/>
      <c r="Q286" s="98"/>
      <c r="V286" s="3"/>
      <c r="W286" s="3"/>
      <c r="X286" s="3"/>
      <c r="Y286" s="3"/>
      <c r="Z286" s="3"/>
      <c r="AA286" s="11"/>
      <c r="AB286" s="11"/>
      <c r="AC286" s="63"/>
      <c r="AD286" s="63"/>
      <c r="AE286" s="63"/>
      <c r="AF286" s="63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</row>
    <row r="287" spans="1:82" x14ac:dyDescent="0.25">
      <c r="A287" s="24"/>
      <c r="B287" s="24"/>
      <c r="C287" s="25"/>
      <c r="D287" s="24"/>
      <c r="E287" s="26"/>
      <c r="F287" s="24"/>
      <c r="G287" s="5"/>
      <c r="H287" s="27"/>
      <c r="P287" s="3"/>
      <c r="Q287" s="98"/>
      <c r="V287" s="3"/>
      <c r="W287" s="3"/>
      <c r="X287" s="3"/>
      <c r="Y287" s="3"/>
      <c r="Z287" s="3"/>
      <c r="AA287" s="11"/>
      <c r="AB287" s="11"/>
      <c r="AC287" s="63"/>
      <c r="AD287" s="63"/>
      <c r="AE287" s="63"/>
      <c r="AF287" s="63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</row>
    <row r="288" spans="1:82" x14ac:dyDescent="0.25">
      <c r="A288" s="24"/>
      <c r="B288" s="24"/>
      <c r="C288" s="25"/>
      <c r="D288" s="24"/>
      <c r="E288" s="26"/>
      <c r="F288" s="24"/>
      <c r="G288" s="5"/>
      <c r="H288" s="27"/>
      <c r="P288" s="3"/>
      <c r="Q288" s="98"/>
      <c r="V288" s="3"/>
      <c r="W288" s="3"/>
      <c r="X288" s="3"/>
      <c r="Y288" s="3"/>
      <c r="Z288" s="3"/>
      <c r="AA288" s="11"/>
      <c r="AB288" s="11"/>
      <c r="AC288" s="63"/>
      <c r="AD288" s="63"/>
      <c r="AE288" s="63"/>
      <c r="AF288" s="63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</row>
    <row r="289" spans="1:82" x14ac:dyDescent="0.25">
      <c r="A289" s="24"/>
      <c r="B289" s="24"/>
      <c r="C289" s="25"/>
      <c r="D289" s="24"/>
      <c r="E289" s="26"/>
      <c r="F289" s="24"/>
      <c r="G289" s="5"/>
      <c r="H289" s="27"/>
      <c r="P289" s="3"/>
      <c r="Q289" s="98"/>
      <c r="V289" s="3"/>
      <c r="W289" s="3"/>
      <c r="X289" s="3"/>
      <c r="Y289" s="3"/>
      <c r="Z289" s="3"/>
      <c r="AA289" s="11"/>
      <c r="AB289" s="11"/>
      <c r="AC289" s="63"/>
      <c r="AD289" s="63"/>
      <c r="AE289" s="63"/>
      <c r="AF289" s="63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</row>
    <row r="290" spans="1:82" x14ac:dyDescent="0.25">
      <c r="A290" s="24"/>
      <c r="B290" s="24"/>
      <c r="C290" s="25"/>
      <c r="D290" s="24"/>
      <c r="E290" s="26"/>
      <c r="F290" s="24"/>
      <c r="G290" s="5"/>
      <c r="H290" s="27"/>
      <c r="P290" s="3"/>
      <c r="Q290" s="98"/>
      <c r="V290" s="3"/>
      <c r="W290" s="3"/>
      <c r="X290" s="3"/>
      <c r="Y290" s="3"/>
      <c r="Z290" s="3"/>
      <c r="AA290" s="11"/>
      <c r="AB290" s="11"/>
      <c r="AC290" s="63"/>
      <c r="AD290" s="63"/>
      <c r="AE290" s="63"/>
      <c r="AF290" s="63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</row>
    <row r="291" spans="1:82" x14ac:dyDescent="0.25">
      <c r="A291" s="24"/>
      <c r="B291" s="24"/>
      <c r="C291" s="25"/>
      <c r="D291" s="24"/>
      <c r="E291" s="26"/>
      <c r="F291" s="24"/>
      <c r="G291" s="5"/>
      <c r="H291" s="27"/>
      <c r="P291" s="3"/>
      <c r="Q291" s="98"/>
      <c r="V291" s="3"/>
      <c r="W291" s="3"/>
      <c r="X291" s="3"/>
      <c r="Y291" s="3"/>
      <c r="Z291" s="3"/>
      <c r="AA291" s="11"/>
      <c r="AB291" s="11"/>
      <c r="AC291" s="63"/>
      <c r="AD291" s="63"/>
      <c r="AE291" s="63"/>
      <c r="AF291" s="63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</row>
    <row r="292" spans="1:82" x14ac:dyDescent="0.25">
      <c r="A292" s="24"/>
      <c r="B292" s="24"/>
      <c r="C292" s="25"/>
      <c r="D292" s="24"/>
      <c r="E292" s="26"/>
      <c r="F292" s="24"/>
      <c r="G292" s="5"/>
      <c r="H292" s="27"/>
      <c r="P292" s="3"/>
      <c r="Q292" s="98"/>
      <c r="V292" s="3"/>
      <c r="W292" s="3"/>
      <c r="X292" s="3"/>
      <c r="Y292" s="3"/>
      <c r="Z292" s="3"/>
      <c r="AA292" s="11"/>
      <c r="AB292" s="11"/>
      <c r="AC292" s="63"/>
      <c r="AD292" s="63"/>
      <c r="AE292" s="63"/>
      <c r="AF292" s="63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</row>
    <row r="293" spans="1:82" x14ac:dyDescent="0.25">
      <c r="A293" s="24"/>
      <c r="B293" s="24"/>
      <c r="C293" s="25"/>
      <c r="D293" s="24"/>
      <c r="E293" s="26"/>
      <c r="F293" s="24"/>
      <c r="G293" s="5"/>
      <c r="H293" s="27"/>
      <c r="P293" s="3"/>
      <c r="Q293" s="98"/>
      <c r="V293" s="3"/>
      <c r="W293" s="3"/>
      <c r="X293" s="3"/>
      <c r="Y293" s="3"/>
      <c r="Z293" s="3"/>
      <c r="AA293" s="11"/>
      <c r="AB293" s="11"/>
      <c r="AC293" s="63"/>
      <c r="AD293" s="63"/>
      <c r="AE293" s="63"/>
      <c r="AF293" s="63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</row>
    <row r="294" spans="1:82" x14ac:dyDescent="0.25">
      <c r="A294" s="24"/>
      <c r="B294" s="24"/>
      <c r="C294" s="25"/>
      <c r="D294" s="24"/>
      <c r="E294" s="26"/>
      <c r="F294" s="24"/>
      <c r="G294" s="5"/>
      <c r="H294" s="27"/>
      <c r="P294" s="3"/>
      <c r="Q294" s="98"/>
      <c r="V294" s="3"/>
      <c r="W294" s="3"/>
      <c r="X294" s="3"/>
      <c r="Y294" s="3"/>
      <c r="Z294" s="3"/>
      <c r="AA294" s="11"/>
      <c r="AB294" s="11"/>
      <c r="AC294" s="63"/>
      <c r="AD294" s="63"/>
      <c r="AE294" s="63"/>
      <c r="AF294" s="63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</row>
    <row r="295" spans="1:82" x14ac:dyDescent="0.25">
      <c r="A295" s="24"/>
      <c r="B295" s="24"/>
      <c r="C295" s="25"/>
      <c r="D295" s="24"/>
      <c r="E295" s="26"/>
      <c r="F295" s="24"/>
      <c r="G295" s="5"/>
      <c r="H295" s="27"/>
      <c r="P295" s="3"/>
      <c r="Q295" s="98"/>
      <c r="V295" s="3"/>
      <c r="W295" s="3"/>
      <c r="X295" s="3"/>
      <c r="Y295" s="3"/>
      <c r="Z295" s="3"/>
      <c r="AA295" s="11"/>
      <c r="AB295" s="11"/>
      <c r="AC295" s="63"/>
      <c r="AD295" s="63"/>
      <c r="AE295" s="63"/>
      <c r="AF295" s="63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</row>
    <row r="296" spans="1:82" x14ac:dyDescent="0.25">
      <c r="A296" s="24"/>
      <c r="B296" s="24"/>
      <c r="C296" s="25"/>
      <c r="D296" s="24"/>
      <c r="E296" s="26"/>
      <c r="F296" s="24"/>
      <c r="G296" s="5"/>
      <c r="H296" s="27"/>
      <c r="P296" s="3"/>
      <c r="Q296" s="98"/>
      <c r="V296" s="3"/>
      <c r="W296" s="3"/>
      <c r="X296" s="3"/>
      <c r="Y296" s="3"/>
      <c r="Z296" s="3"/>
      <c r="AA296" s="11"/>
      <c r="AB296" s="11"/>
      <c r="AC296" s="63"/>
      <c r="AD296" s="63"/>
      <c r="AE296" s="63"/>
      <c r="AF296" s="63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</row>
    <row r="297" spans="1:82" x14ac:dyDescent="0.25">
      <c r="A297" s="24"/>
      <c r="B297" s="24"/>
      <c r="C297" s="25"/>
      <c r="D297" s="24"/>
      <c r="E297" s="26"/>
      <c r="F297" s="24"/>
      <c r="G297" s="5"/>
      <c r="H297" s="27"/>
      <c r="P297" s="3"/>
      <c r="Q297" s="98"/>
      <c r="V297" s="3"/>
      <c r="W297" s="3"/>
      <c r="X297" s="3"/>
      <c r="Y297" s="3"/>
      <c r="Z297" s="3"/>
      <c r="AA297" s="11"/>
      <c r="AB297" s="11"/>
      <c r="AC297" s="63"/>
      <c r="AD297" s="63"/>
      <c r="AE297" s="63"/>
      <c r="AF297" s="63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</row>
    <row r="298" spans="1:82" x14ac:dyDescent="0.25">
      <c r="A298" s="24"/>
      <c r="B298" s="24"/>
      <c r="C298" s="25"/>
      <c r="D298" s="24"/>
      <c r="E298" s="26"/>
      <c r="F298" s="24"/>
      <c r="G298" s="5"/>
      <c r="H298" s="27"/>
      <c r="P298" s="3"/>
      <c r="Q298" s="98"/>
      <c r="V298" s="3"/>
      <c r="W298" s="3"/>
      <c r="X298" s="3"/>
      <c r="Y298" s="3"/>
      <c r="Z298" s="3"/>
      <c r="AA298" s="11"/>
      <c r="AB298" s="11"/>
      <c r="AC298" s="63"/>
      <c r="AD298" s="63"/>
      <c r="AE298" s="63"/>
      <c r="AF298" s="63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</row>
    <row r="299" spans="1:82" x14ac:dyDescent="0.25">
      <c r="A299" s="24"/>
      <c r="B299" s="24"/>
      <c r="C299" s="25"/>
      <c r="D299" s="24"/>
      <c r="E299" s="26"/>
      <c r="F299" s="24"/>
      <c r="G299" s="5"/>
      <c r="H299" s="27"/>
      <c r="P299" s="3"/>
      <c r="Q299" s="98"/>
      <c r="V299" s="3"/>
      <c r="W299" s="3"/>
      <c r="X299" s="3"/>
      <c r="Y299" s="3"/>
      <c r="Z299" s="3"/>
      <c r="AA299" s="11"/>
      <c r="AB299" s="11"/>
      <c r="AC299" s="63"/>
      <c r="AD299" s="63"/>
      <c r="AE299" s="63"/>
      <c r="AF299" s="63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</row>
    <row r="300" spans="1:82" x14ac:dyDescent="0.25">
      <c r="A300" s="24"/>
      <c r="B300" s="24"/>
      <c r="C300" s="25"/>
      <c r="D300" s="24"/>
      <c r="E300" s="26"/>
      <c r="F300" s="24"/>
      <c r="G300" s="5"/>
      <c r="H300" s="27"/>
      <c r="P300" s="3"/>
      <c r="Q300" s="98"/>
      <c r="V300" s="3"/>
      <c r="W300" s="3"/>
      <c r="X300" s="3"/>
      <c r="Y300" s="3"/>
      <c r="Z300" s="3"/>
      <c r="AA300" s="11"/>
      <c r="AB300" s="11"/>
      <c r="AC300" s="63"/>
      <c r="AD300" s="63"/>
      <c r="AE300" s="63"/>
      <c r="AF300" s="63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</row>
    <row r="301" spans="1:82" x14ac:dyDescent="0.25">
      <c r="A301" s="24"/>
      <c r="B301" s="24"/>
      <c r="C301" s="25"/>
      <c r="D301" s="24"/>
      <c r="E301" s="26"/>
      <c r="F301" s="24"/>
      <c r="G301" s="5"/>
      <c r="H301" s="27"/>
      <c r="P301" s="3"/>
      <c r="Q301" s="98"/>
      <c r="V301" s="3"/>
      <c r="W301" s="3"/>
      <c r="X301" s="3"/>
      <c r="Y301" s="3"/>
      <c r="Z301" s="3"/>
      <c r="AA301" s="11"/>
      <c r="AB301" s="11"/>
      <c r="AC301" s="63"/>
      <c r="AD301" s="63"/>
      <c r="AE301" s="63"/>
      <c r="AF301" s="63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</row>
    <row r="302" spans="1:82" x14ac:dyDescent="0.25">
      <c r="A302" s="24"/>
      <c r="B302" s="24"/>
      <c r="C302" s="25"/>
      <c r="D302" s="24"/>
      <c r="E302" s="26"/>
      <c r="F302" s="24"/>
      <c r="G302" s="5"/>
      <c r="H302" s="27"/>
      <c r="P302" s="3"/>
      <c r="Q302" s="98"/>
      <c r="V302" s="3"/>
      <c r="W302" s="3"/>
      <c r="X302" s="3"/>
      <c r="Y302" s="3"/>
      <c r="Z302" s="3"/>
      <c r="AA302" s="11"/>
      <c r="AB302" s="11"/>
      <c r="AC302" s="63"/>
      <c r="AD302" s="63"/>
      <c r="AE302" s="63"/>
      <c r="AF302" s="63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</row>
    <row r="303" spans="1:82" x14ac:dyDescent="0.25">
      <c r="A303" s="24"/>
      <c r="B303" s="24"/>
      <c r="C303" s="25"/>
      <c r="D303" s="24"/>
      <c r="E303" s="26"/>
      <c r="F303" s="24"/>
      <c r="G303" s="5"/>
      <c r="H303" s="27"/>
      <c r="P303" s="3"/>
      <c r="Q303" s="98"/>
      <c r="V303" s="3"/>
      <c r="W303" s="3"/>
      <c r="X303" s="3"/>
      <c r="Y303" s="3"/>
      <c r="Z303" s="3"/>
      <c r="AA303" s="11"/>
      <c r="AB303" s="11"/>
      <c r="AC303" s="63"/>
      <c r="AD303" s="63"/>
      <c r="AE303" s="63"/>
      <c r="AF303" s="63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</row>
    <row r="304" spans="1:82" x14ac:dyDescent="0.25">
      <c r="A304" s="24"/>
      <c r="B304" s="24"/>
      <c r="C304" s="25"/>
      <c r="D304" s="24"/>
      <c r="E304" s="26"/>
      <c r="F304" s="24"/>
      <c r="G304" s="5"/>
      <c r="H304" s="27"/>
      <c r="P304" s="3"/>
      <c r="Q304" s="98"/>
      <c r="V304" s="3"/>
      <c r="W304" s="3"/>
      <c r="X304" s="3"/>
      <c r="Y304" s="3"/>
      <c r="Z304" s="3"/>
      <c r="AA304" s="11"/>
      <c r="AB304" s="11"/>
      <c r="AC304" s="63"/>
      <c r="AD304" s="63"/>
      <c r="AE304" s="63"/>
      <c r="AF304" s="63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</row>
    <row r="305" spans="1:82" x14ac:dyDescent="0.25">
      <c r="A305" s="24"/>
      <c r="B305" s="24"/>
      <c r="C305" s="25"/>
      <c r="D305" s="24"/>
      <c r="E305" s="26"/>
      <c r="F305" s="24"/>
      <c r="G305" s="5"/>
      <c r="H305" s="27"/>
      <c r="P305" s="3"/>
      <c r="Q305" s="98"/>
      <c r="V305" s="3"/>
      <c r="W305" s="3"/>
      <c r="X305" s="3"/>
      <c r="Y305" s="3"/>
      <c r="Z305" s="3"/>
      <c r="AA305" s="11"/>
      <c r="AB305" s="11"/>
      <c r="AC305" s="63"/>
      <c r="AD305" s="63"/>
      <c r="AE305" s="63"/>
      <c r="AF305" s="63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</row>
    <row r="306" spans="1:82" x14ac:dyDescent="0.25">
      <c r="A306" s="24"/>
      <c r="B306" s="24"/>
      <c r="C306" s="25"/>
      <c r="D306" s="24"/>
      <c r="E306" s="26"/>
      <c r="F306" s="24"/>
      <c r="G306" s="5"/>
      <c r="H306" s="27"/>
      <c r="P306" s="3"/>
      <c r="Q306" s="98"/>
      <c r="V306" s="3"/>
      <c r="W306" s="3"/>
      <c r="X306" s="3"/>
      <c r="Y306" s="3"/>
      <c r="Z306" s="3"/>
      <c r="AA306" s="11"/>
      <c r="AB306" s="11"/>
      <c r="AC306" s="63"/>
      <c r="AD306" s="63"/>
      <c r="AE306" s="63"/>
      <c r="AF306" s="63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</row>
    <row r="307" spans="1:82" x14ac:dyDescent="0.25">
      <c r="A307" s="24"/>
      <c r="B307" s="24"/>
      <c r="C307" s="25"/>
      <c r="D307" s="24"/>
      <c r="E307" s="26"/>
      <c r="F307" s="24"/>
      <c r="G307" s="5"/>
      <c r="H307" s="27"/>
      <c r="P307" s="3"/>
      <c r="Q307" s="98"/>
      <c r="V307" s="3"/>
      <c r="W307" s="3"/>
      <c r="X307" s="3"/>
      <c r="Y307" s="3"/>
      <c r="Z307" s="3"/>
      <c r="AA307" s="11"/>
      <c r="AB307" s="11"/>
      <c r="AC307" s="63"/>
      <c r="AD307" s="63"/>
      <c r="AE307" s="63"/>
      <c r="AF307" s="63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</row>
    <row r="308" spans="1:82" x14ac:dyDescent="0.25">
      <c r="A308" s="24"/>
      <c r="B308" s="24"/>
      <c r="C308" s="25"/>
      <c r="D308" s="24"/>
      <c r="E308" s="26"/>
      <c r="F308" s="24"/>
      <c r="G308" s="5"/>
      <c r="H308" s="27"/>
      <c r="P308" s="3"/>
      <c r="Q308" s="98"/>
      <c r="V308" s="3"/>
      <c r="W308" s="3"/>
      <c r="X308" s="3"/>
      <c r="Y308" s="3"/>
      <c r="Z308" s="3"/>
      <c r="AA308" s="11"/>
      <c r="AB308" s="11"/>
      <c r="AC308" s="63"/>
      <c r="AD308" s="63"/>
      <c r="AE308" s="63"/>
      <c r="AF308" s="63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</row>
    <row r="309" spans="1:82" x14ac:dyDescent="0.25">
      <c r="A309" s="24"/>
      <c r="B309" s="24"/>
      <c r="C309" s="25"/>
      <c r="D309" s="24"/>
      <c r="E309" s="26"/>
      <c r="F309" s="24"/>
      <c r="G309" s="5"/>
      <c r="H309" s="27"/>
      <c r="P309" s="3"/>
      <c r="Q309" s="98"/>
      <c r="V309" s="3"/>
      <c r="W309" s="3"/>
      <c r="X309" s="3"/>
      <c r="Y309" s="3"/>
      <c r="Z309" s="3"/>
      <c r="AA309" s="11"/>
      <c r="AB309" s="11"/>
      <c r="AC309" s="63"/>
      <c r="AD309" s="63"/>
      <c r="AE309" s="63"/>
      <c r="AF309" s="63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</row>
    <row r="310" spans="1:82" x14ac:dyDescent="0.25">
      <c r="A310" s="24"/>
      <c r="B310" s="24"/>
      <c r="C310" s="25"/>
      <c r="D310" s="24"/>
      <c r="E310" s="26"/>
      <c r="F310" s="24"/>
      <c r="G310" s="5"/>
      <c r="H310" s="27"/>
      <c r="P310" s="3"/>
      <c r="Q310" s="98"/>
      <c r="V310" s="3"/>
      <c r="W310" s="3"/>
      <c r="X310" s="3"/>
      <c r="Y310" s="3"/>
      <c r="Z310" s="3"/>
      <c r="AA310" s="11"/>
      <c r="AB310" s="11"/>
      <c r="AC310" s="63"/>
      <c r="AD310" s="63"/>
      <c r="AE310" s="63"/>
      <c r="AF310" s="63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</row>
    <row r="311" spans="1:82" x14ac:dyDescent="0.25">
      <c r="A311" s="24"/>
      <c r="B311" s="24"/>
      <c r="C311" s="25"/>
      <c r="D311" s="24"/>
      <c r="E311" s="26"/>
      <c r="F311" s="24"/>
      <c r="G311" s="5"/>
      <c r="H311" s="27"/>
      <c r="P311" s="3"/>
      <c r="Q311" s="98"/>
      <c r="V311" s="3"/>
      <c r="W311" s="3"/>
      <c r="X311" s="3"/>
      <c r="Y311" s="3"/>
      <c r="Z311" s="3"/>
      <c r="AA311" s="11"/>
      <c r="AB311" s="11"/>
      <c r="AC311" s="63"/>
      <c r="AD311" s="63"/>
      <c r="AE311" s="63"/>
      <c r="AF311" s="63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</row>
    <row r="312" spans="1:82" x14ac:dyDescent="0.25">
      <c r="A312" s="24"/>
      <c r="B312" s="24"/>
      <c r="C312" s="25"/>
      <c r="D312" s="24"/>
      <c r="E312" s="26"/>
      <c r="F312" s="24"/>
      <c r="G312" s="5"/>
      <c r="H312" s="27"/>
      <c r="P312" s="3"/>
      <c r="Q312" s="98"/>
      <c r="V312" s="3"/>
      <c r="W312" s="3"/>
      <c r="X312" s="3"/>
      <c r="Y312" s="3"/>
      <c r="Z312" s="3"/>
      <c r="AA312" s="11"/>
      <c r="AB312" s="11"/>
      <c r="AC312" s="63"/>
      <c r="AD312" s="63"/>
      <c r="AE312" s="63"/>
      <c r="AF312" s="63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</row>
    <row r="313" spans="1:82" x14ac:dyDescent="0.25">
      <c r="A313" s="24"/>
      <c r="B313" s="24"/>
      <c r="C313" s="25"/>
      <c r="D313" s="24"/>
      <c r="E313" s="26"/>
      <c r="F313" s="24"/>
      <c r="G313" s="5"/>
      <c r="H313" s="27"/>
      <c r="P313" s="3"/>
      <c r="Q313" s="98"/>
      <c r="V313" s="3"/>
      <c r="W313" s="3"/>
      <c r="X313" s="3"/>
      <c r="Y313" s="3"/>
      <c r="Z313" s="3"/>
      <c r="AA313" s="11"/>
      <c r="AB313" s="11"/>
      <c r="AC313" s="63"/>
      <c r="AD313" s="63"/>
      <c r="AE313" s="63"/>
      <c r="AF313" s="63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</row>
    <row r="314" spans="1:82" x14ac:dyDescent="0.25">
      <c r="A314" s="24"/>
      <c r="B314" s="24"/>
      <c r="C314" s="25"/>
      <c r="D314" s="24"/>
      <c r="E314" s="26"/>
      <c r="F314" s="24"/>
      <c r="G314" s="5"/>
      <c r="H314" s="27"/>
      <c r="P314" s="3"/>
      <c r="Q314" s="98"/>
      <c r="V314" s="3"/>
      <c r="W314" s="3"/>
      <c r="X314" s="3"/>
      <c r="Y314" s="3"/>
      <c r="Z314" s="3"/>
      <c r="AA314" s="11"/>
      <c r="AB314" s="11"/>
      <c r="AC314" s="63"/>
      <c r="AD314" s="63"/>
      <c r="AE314" s="63"/>
      <c r="AF314" s="63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</row>
    <row r="315" spans="1:82" x14ac:dyDescent="0.25">
      <c r="A315" s="24"/>
      <c r="B315" s="24"/>
      <c r="C315" s="25"/>
      <c r="D315" s="24"/>
      <c r="E315" s="26"/>
      <c r="F315" s="24"/>
      <c r="G315" s="5"/>
      <c r="H315" s="27"/>
      <c r="P315" s="3"/>
      <c r="Q315" s="98"/>
      <c r="V315" s="3"/>
      <c r="W315" s="3"/>
      <c r="X315" s="3"/>
      <c r="Y315" s="3"/>
      <c r="Z315" s="3"/>
      <c r="AA315" s="11"/>
      <c r="AB315" s="11"/>
      <c r="AC315" s="63"/>
      <c r="AD315" s="63"/>
      <c r="AE315" s="63"/>
      <c r="AF315" s="63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</row>
    <row r="316" spans="1:82" x14ac:dyDescent="0.25">
      <c r="A316" s="24"/>
      <c r="B316" s="24"/>
      <c r="C316" s="25"/>
      <c r="D316" s="24"/>
      <c r="E316" s="26"/>
      <c r="F316" s="24"/>
      <c r="G316" s="5"/>
      <c r="H316" s="27"/>
      <c r="P316" s="3"/>
      <c r="Q316" s="98"/>
      <c r="V316" s="3"/>
      <c r="W316" s="3"/>
      <c r="X316" s="3"/>
      <c r="Y316" s="3"/>
      <c r="Z316" s="3"/>
      <c r="AA316" s="11"/>
      <c r="AB316" s="11"/>
      <c r="AC316" s="63"/>
      <c r="AD316" s="63"/>
      <c r="AE316" s="63"/>
      <c r="AF316" s="63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</row>
    <row r="317" spans="1:82" x14ac:dyDescent="0.25">
      <c r="A317" s="24"/>
      <c r="B317" s="24"/>
      <c r="C317" s="25"/>
      <c r="D317" s="24"/>
      <c r="E317" s="26"/>
      <c r="F317" s="24"/>
      <c r="G317" s="5"/>
      <c r="H317" s="27"/>
      <c r="P317" s="3"/>
      <c r="Q317" s="98"/>
      <c r="V317" s="3"/>
      <c r="W317" s="3"/>
      <c r="X317" s="3"/>
      <c r="Y317" s="3"/>
      <c r="Z317" s="3"/>
      <c r="AA317" s="11"/>
      <c r="AB317" s="11"/>
      <c r="AC317" s="63"/>
      <c r="AD317" s="63"/>
      <c r="AE317" s="63"/>
      <c r="AF317" s="63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</row>
    <row r="318" spans="1:82" x14ac:dyDescent="0.25">
      <c r="A318" s="24"/>
      <c r="B318" s="24"/>
      <c r="C318" s="25"/>
      <c r="D318" s="24"/>
      <c r="E318" s="26"/>
      <c r="F318" s="24"/>
      <c r="G318" s="5"/>
      <c r="H318" s="27"/>
      <c r="P318" s="3"/>
      <c r="Q318" s="98"/>
      <c r="V318" s="3"/>
      <c r="W318" s="3"/>
      <c r="X318" s="3"/>
      <c r="Y318" s="3"/>
      <c r="Z318" s="3"/>
      <c r="AA318" s="11"/>
      <c r="AB318" s="11"/>
      <c r="AC318" s="63"/>
      <c r="AD318" s="63"/>
      <c r="AE318" s="63"/>
      <c r="AF318" s="63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</row>
    <row r="319" spans="1:82" x14ac:dyDescent="0.25">
      <c r="A319" s="24"/>
      <c r="B319" s="24"/>
      <c r="C319" s="25"/>
      <c r="D319" s="24"/>
      <c r="E319" s="26"/>
      <c r="F319" s="24"/>
      <c r="G319" s="5"/>
      <c r="H319" s="27"/>
      <c r="P319" s="3"/>
      <c r="Q319" s="98"/>
      <c r="V319" s="3"/>
      <c r="W319" s="3"/>
      <c r="X319" s="3"/>
      <c r="Y319" s="3"/>
      <c r="Z319" s="3"/>
      <c r="AA319" s="11"/>
      <c r="AB319" s="11"/>
      <c r="AC319" s="63"/>
      <c r="AD319" s="63"/>
      <c r="AE319" s="63"/>
      <c r="AF319" s="63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</row>
    <row r="320" spans="1:82" x14ac:dyDescent="0.25">
      <c r="A320" s="24"/>
      <c r="B320" s="24"/>
      <c r="C320" s="25"/>
      <c r="D320" s="24"/>
      <c r="E320" s="26"/>
      <c r="F320" s="24"/>
      <c r="G320" s="5"/>
      <c r="H320" s="27"/>
      <c r="P320" s="3"/>
      <c r="Q320" s="98"/>
      <c r="V320" s="3"/>
      <c r="W320" s="3"/>
      <c r="X320" s="3"/>
      <c r="Y320" s="3"/>
      <c r="Z320" s="3"/>
      <c r="AA320" s="11"/>
      <c r="AB320" s="11"/>
      <c r="AC320" s="63"/>
      <c r="AD320" s="63"/>
      <c r="AE320" s="63"/>
      <c r="AF320" s="63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</row>
    <row r="321" spans="1:82" x14ac:dyDescent="0.25">
      <c r="A321" s="24"/>
      <c r="B321" s="24"/>
      <c r="C321" s="25"/>
      <c r="D321" s="24"/>
      <c r="E321" s="26"/>
      <c r="F321" s="24"/>
      <c r="G321" s="5"/>
      <c r="H321" s="27"/>
      <c r="P321" s="3"/>
      <c r="Q321" s="98"/>
      <c r="V321" s="3"/>
      <c r="W321" s="3"/>
      <c r="X321" s="3"/>
      <c r="Y321" s="3"/>
      <c r="Z321" s="3"/>
      <c r="AA321" s="11"/>
      <c r="AB321" s="11"/>
      <c r="AC321" s="63"/>
      <c r="AD321" s="63"/>
      <c r="AE321" s="63"/>
      <c r="AF321" s="63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</row>
    <row r="322" spans="1:82" x14ac:dyDescent="0.25">
      <c r="A322" s="24"/>
      <c r="B322" s="24"/>
      <c r="C322" s="25"/>
      <c r="D322" s="24"/>
      <c r="E322" s="26"/>
      <c r="F322" s="24"/>
      <c r="G322" s="5"/>
      <c r="H322" s="27"/>
      <c r="P322" s="3"/>
      <c r="Q322" s="98"/>
      <c r="V322" s="3"/>
      <c r="W322" s="3"/>
      <c r="X322" s="3"/>
      <c r="Y322" s="3"/>
      <c r="Z322" s="3"/>
      <c r="AA322" s="11"/>
      <c r="AB322" s="11"/>
      <c r="AC322" s="63"/>
      <c r="AD322" s="63"/>
      <c r="AE322" s="63"/>
      <c r="AF322" s="63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</row>
    <row r="323" spans="1:82" x14ac:dyDescent="0.25">
      <c r="A323" s="24"/>
      <c r="B323" s="24"/>
      <c r="C323" s="25"/>
      <c r="D323" s="24"/>
      <c r="E323" s="26"/>
      <c r="F323" s="24"/>
      <c r="G323" s="5"/>
      <c r="H323" s="27"/>
      <c r="P323" s="3"/>
      <c r="Q323" s="98"/>
      <c r="V323" s="3"/>
      <c r="W323" s="3"/>
      <c r="X323" s="3"/>
      <c r="Y323" s="3"/>
      <c r="Z323" s="3"/>
      <c r="AA323" s="11"/>
      <c r="AB323" s="11"/>
      <c r="AC323" s="63"/>
      <c r="AD323" s="63"/>
      <c r="AE323" s="63"/>
      <c r="AF323" s="63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</row>
    <row r="324" spans="1:82" x14ac:dyDescent="0.25">
      <c r="A324" s="24"/>
      <c r="B324" s="24"/>
      <c r="C324" s="25"/>
      <c r="D324" s="24"/>
      <c r="E324" s="26"/>
      <c r="F324" s="24"/>
      <c r="G324" s="5"/>
      <c r="H324" s="27"/>
      <c r="P324" s="3"/>
      <c r="Q324" s="98"/>
      <c r="V324" s="3"/>
      <c r="W324" s="3"/>
      <c r="X324" s="3"/>
      <c r="Y324" s="3"/>
      <c r="Z324" s="3"/>
      <c r="AA324" s="11"/>
      <c r="AB324" s="11"/>
      <c r="AC324" s="63"/>
      <c r="AD324" s="63"/>
      <c r="AE324" s="63"/>
      <c r="AF324" s="63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</row>
    <row r="325" spans="1:82" x14ac:dyDescent="0.25">
      <c r="A325" s="24"/>
      <c r="B325" s="24"/>
      <c r="C325" s="25"/>
      <c r="D325" s="24"/>
      <c r="E325" s="26"/>
      <c r="F325" s="24"/>
      <c r="G325" s="5"/>
      <c r="H325" s="27"/>
      <c r="P325" s="3"/>
      <c r="Q325" s="98"/>
      <c r="V325" s="3"/>
      <c r="W325" s="3"/>
      <c r="X325" s="3"/>
      <c r="Y325" s="3"/>
      <c r="Z325" s="3"/>
      <c r="AA325" s="11"/>
      <c r="AB325" s="11"/>
      <c r="AC325" s="63"/>
      <c r="AD325" s="63"/>
      <c r="AE325" s="63"/>
      <c r="AF325" s="63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</row>
    <row r="326" spans="1:82" x14ac:dyDescent="0.25">
      <c r="A326" s="24"/>
      <c r="B326" s="24"/>
      <c r="C326" s="25"/>
      <c r="D326" s="24"/>
      <c r="E326" s="26"/>
      <c r="F326" s="24"/>
      <c r="G326" s="5"/>
      <c r="H326" s="27"/>
      <c r="P326" s="3"/>
      <c r="Q326" s="98"/>
      <c r="V326" s="3"/>
      <c r="W326" s="3"/>
      <c r="X326" s="3"/>
      <c r="Y326" s="3"/>
      <c r="Z326" s="3"/>
      <c r="AA326" s="11"/>
      <c r="AB326" s="11"/>
      <c r="AC326" s="63"/>
      <c r="AD326" s="63"/>
      <c r="AE326" s="63"/>
      <c r="AF326" s="63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</row>
    <row r="327" spans="1:82" x14ac:dyDescent="0.25">
      <c r="A327" s="24"/>
      <c r="B327" s="24"/>
      <c r="C327" s="25"/>
      <c r="D327" s="24"/>
      <c r="E327" s="26"/>
      <c r="F327" s="24"/>
      <c r="G327" s="5"/>
      <c r="H327" s="27"/>
      <c r="P327" s="3"/>
      <c r="Q327" s="98"/>
      <c r="V327" s="3"/>
      <c r="W327" s="3"/>
      <c r="X327" s="3"/>
      <c r="Y327" s="3"/>
      <c r="Z327" s="3"/>
      <c r="AA327" s="11"/>
      <c r="AB327" s="11"/>
      <c r="AC327" s="63"/>
      <c r="AD327" s="63"/>
      <c r="AE327" s="63"/>
      <c r="AF327" s="63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</row>
    <row r="328" spans="1:82" x14ac:dyDescent="0.25">
      <c r="A328" s="24"/>
      <c r="B328" s="24"/>
      <c r="C328" s="25"/>
      <c r="D328" s="24"/>
      <c r="E328" s="26"/>
      <c r="F328" s="24"/>
      <c r="G328" s="5"/>
      <c r="H328" s="27"/>
      <c r="P328" s="3"/>
      <c r="Q328" s="98"/>
      <c r="V328" s="3"/>
      <c r="W328" s="3"/>
      <c r="X328" s="3"/>
      <c r="Y328" s="3"/>
      <c r="Z328" s="3"/>
      <c r="AA328" s="11"/>
      <c r="AB328" s="11"/>
      <c r="AC328" s="63"/>
      <c r="AD328" s="63"/>
      <c r="AE328" s="63"/>
      <c r="AF328" s="63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</row>
    <row r="329" spans="1:82" x14ac:dyDescent="0.25">
      <c r="A329" s="24"/>
      <c r="B329" s="24"/>
      <c r="C329" s="25"/>
      <c r="D329" s="24"/>
      <c r="E329" s="26"/>
      <c r="F329" s="24"/>
      <c r="G329" s="5"/>
      <c r="H329" s="27"/>
      <c r="P329" s="3"/>
      <c r="Q329" s="98"/>
      <c r="V329" s="3"/>
      <c r="W329" s="3"/>
      <c r="X329" s="3"/>
      <c r="Y329" s="3"/>
      <c r="Z329" s="3"/>
      <c r="AA329" s="11"/>
      <c r="AB329" s="11"/>
      <c r="AC329" s="63"/>
      <c r="AD329" s="63"/>
      <c r="AE329" s="63"/>
      <c r="AF329" s="63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</row>
    <row r="330" spans="1:82" x14ac:dyDescent="0.25">
      <c r="A330" s="24"/>
      <c r="B330" s="24"/>
      <c r="C330" s="25"/>
      <c r="D330" s="24"/>
      <c r="E330" s="26"/>
      <c r="F330" s="24"/>
      <c r="G330" s="5"/>
      <c r="H330" s="27"/>
      <c r="P330" s="3"/>
      <c r="Q330" s="98"/>
      <c r="V330" s="3"/>
      <c r="W330" s="3"/>
      <c r="X330" s="3"/>
      <c r="Y330" s="3"/>
      <c r="Z330" s="3"/>
      <c r="AA330" s="11"/>
      <c r="AB330" s="11"/>
      <c r="AC330" s="63"/>
      <c r="AD330" s="63"/>
      <c r="AE330" s="63"/>
      <c r="AF330" s="63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</row>
    <row r="331" spans="1:82" x14ac:dyDescent="0.25">
      <c r="A331" s="24"/>
      <c r="B331" s="24"/>
      <c r="C331" s="25"/>
      <c r="D331" s="24"/>
      <c r="E331" s="26"/>
      <c r="F331" s="24"/>
      <c r="G331" s="5"/>
      <c r="H331" s="27"/>
      <c r="P331" s="3"/>
      <c r="Q331" s="98"/>
      <c r="V331" s="3"/>
      <c r="W331" s="3"/>
      <c r="X331" s="3"/>
      <c r="Y331" s="3"/>
      <c r="Z331" s="3"/>
      <c r="AA331" s="11"/>
      <c r="AB331" s="11"/>
      <c r="AC331" s="63"/>
      <c r="AD331" s="63"/>
      <c r="AE331" s="63"/>
      <c r="AF331" s="63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</row>
    <row r="332" spans="1:82" x14ac:dyDescent="0.25">
      <c r="A332" s="24"/>
      <c r="B332" s="24"/>
      <c r="C332" s="25"/>
      <c r="D332" s="24"/>
      <c r="E332" s="24"/>
      <c r="F332" s="24"/>
      <c r="H332" s="3"/>
      <c r="P332" s="3"/>
      <c r="Q332" s="98"/>
      <c r="V332" s="3"/>
      <c r="W332" s="3"/>
      <c r="X332" s="3"/>
      <c r="Y332" s="3"/>
      <c r="Z332" s="3"/>
      <c r="AA332" s="11"/>
      <c r="AB332" s="11"/>
      <c r="AC332" s="63"/>
      <c r="AD332" s="63"/>
      <c r="AE332" s="63"/>
      <c r="AF332" s="63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</row>
    <row r="333" spans="1:82" x14ac:dyDescent="0.25">
      <c r="A333" s="24"/>
      <c r="B333" s="24"/>
      <c r="C333" s="25"/>
      <c r="D333" s="24"/>
      <c r="E333" s="24"/>
      <c r="F333" s="24"/>
      <c r="H333" s="3"/>
      <c r="P333" s="3"/>
      <c r="Q333" s="98"/>
      <c r="V333" s="3"/>
      <c r="W333" s="3"/>
      <c r="X333" s="3"/>
      <c r="Y333" s="3"/>
      <c r="Z333" s="3"/>
      <c r="AA333" s="11"/>
      <c r="AB333" s="11"/>
      <c r="AC333" s="63"/>
      <c r="AD333" s="63"/>
      <c r="AE333" s="63"/>
      <c r="AF333" s="63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</row>
    <row r="334" spans="1:82" x14ac:dyDescent="0.25">
      <c r="A334" s="24"/>
      <c r="B334" s="24"/>
      <c r="C334" s="25"/>
      <c r="D334" s="24"/>
      <c r="E334" s="24"/>
      <c r="F334" s="24"/>
      <c r="H334" s="3"/>
      <c r="P334" s="3"/>
      <c r="Q334" s="98"/>
      <c r="V334" s="3"/>
      <c r="W334" s="3"/>
      <c r="X334" s="3"/>
      <c r="Y334" s="3"/>
      <c r="Z334" s="3"/>
      <c r="AA334" s="11"/>
      <c r="AB334" s="11"/>
      <c r="AC334" s="63"/>
      <c r="AD334" s="63"/>
      <c r="AE334" s="63"/>
      <c r="AF334" s="63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</row>
    <row r="335" spans="1:82" x14ac:dyDescent="0.25">
      <c r="A335" s="24"/>
      <c r="B335" s="24"/>
      <c r="C335" s="25"/>
      <c r="D335" s="24"/>
      <c r="E335" s="24"/>
      <c r="F335" s="24"/>
      <c r="H335" s="3"/>
      <c r="P335" s="3"/>
      <c r="Q335" s="98"/>
      <c r="V335" s="3"/>
      <c r="W335" s="3"/>
      <c r="X335" s="3"/>
      <c r="Y335" s="3"/>
      <c r="Z335" s="3"/>
      <c r="AA335" s="11"/>
      <c r="AB335" s="11"/>
      <c r="AC335" s="63"/>
      <c r="AD335" s="63"/>
      <c r="AE335" s="63"/>
      <c r="AF335" s="63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</row>
    <row r="336" spans="1:82" x14ac:dyDescent="0.25">
      <c r="A336" s="24"/>
      <c r="B336" s="24"/>
      <c r="C336" s="25"/>
      <c r="D336" s="24"/>
      <c r="E336" s="24"/>
      <c r="F336" s="24"/>
      <c r="H336" s="3"/>
      <c r="P336" s="3"/>
      <c r="Q336" s="98"/>
      <c r="V336" s="3"/>
      <c r="W336" s="3"/>
      <c r="X336" s="3"/>
      <c r="Y336" s="3"/>
      <c r="Z336" s="3"/>
      <c r="AA336" s="11"/>
      <c r="AB336" s="11"/>
      <c r="AC336" s="63"/>
      <c r="AD336" s="63"/>
      <c r="AE336" s="63"/>
      <c r="AF336" s="63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</row>
    <row r="337" spans="1:82" x14ac:dyDescent="0.25">
      <c r="A337" s="24"/>
      <c r="B337" s="24"/>
      <c r="C337" s="25"/>
      <c r="D337" s="24"/>
      <c r="E337" s="24"/>
      <c r="F337" s="24"/>
      <c r="H337" s="3"/>
      <c r="P337" s="3"/>
      <c r="Q337" s="98"/>
      <c r="V337" s="3"/>
      <c r="W337" s="3"/>
      <c r="X337" s="3"/>
      <c r="Y337" s="3"/>
      <c r="Z337" s="3"/>
      <c r="AA337" s="11"/>
      <c r="AB337" s="11"/>
      <c r="AC337" s="63"/>
      <c r="AD337" s="63"/>
      <c r="AE337" s="63"/>
      <c r="AF337" s="63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</row>
    <row r="338" spans="1:82" x14ac:dyDescent="0.25">
      <c r="A338" s="24"/>
      <c r="B338" s="24"/>
      <c r="C338" s="25"/>
      <c r="D338" s="24"/>
      <c r="E338" s="24"/>
      <c r="F338" s="24"/>
      <c r="H338" s="3"/>
      <c r="P338" s="3"/>
      <c r="Q338" s="98"/>
      <c r="V338" s="3"/>
      <c r="W338" s="3"/>
      <c r="X338" s="3"/>
      <c r="Y338" s="3"/>
      <c r="Z338" s="3"/>
      <c r="AA338" s="11"/>
      <c r="AB338" s="11"/>
      <c r="AC338" s="63"/>
      <c r="AD338" s="63"/>
      <c r="AE338" s="63"/>
      <c r="AF338" s="63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</row>
    <row r="339" spans="1:82" x14ac:dyDescent="0.25">
      <c r="A339" s="24"/>
      <c r="B339" s="24"/>
      <c r="C339" s="25"/>
      <c r="D339" s="24"/>
      <c r="E339" s="24"/>
      <c r="F339" s="24"/>
      <c r="H339" s="3"/>
      <c r="P339" s="3"/>
      <c r="Q339" s="98"/>
      <c r="V339" s="3"/>
      <c r="W339" s="3"/>
      <c r="X339" s="3"/>
      <c r="Y339" s="3"/>
      <c r="Z339" s="3"/>
      <c r="AA339" s="11"/>
      <c r="AB339" s="11"/>
      <c r="AC339" s="63"/>
      <c r="AD339" s="63"/>
      <c r="AE339" s="63"/>
      <c r="AF339" s="63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</row>
    <row r="340" spans="1:82" x14ac:dyDescent="0.25">
      <c r="A340" s="24"/>
      <c r="B340" s="24"/>
      <c r="C340" s="25"/>
      <c r="D340" s="24"/>
      <c r="E340" s="24"/>
      <c r="F340" s="24"/>
      <c r="H340" s="3"/>
      <c r="P340" s="3"/>
      <c r="Q340" s="98"/>
      <c r="V340" s="3"/>
      <c r="W340" s="3"/>
      <c r="X340" s="3"/>
      <c r="Y340" s="3"/>
      <c r="Z340" s="3"/>
      <c r="AA340" s="11"/>
      <c r="AB340" s="11"/>
      <c r="AC340" s="63"/>
      <c r="AD340" s="63"/>
      <c r="AE340" s="63"/>
      <c r="AF340" s="63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</row>
    <row r="341" spans="1:82" x14ac:dyDescent="0.25">
      <c r="A341" s="24"/>
      <c r="B341" s="24"/>
      <c r="C341" s="25"/>
      <c r="D341" s="24"/>
      <c r="E341" s="24"/>
      <c r="F341" s="24"/>
      <c r="H341" s="3"/>
      <c r="P341" s="3"/>
      <c r="Q341" s="98"/>
      <c r="V341" s="3"/>
      <c r="W341" s="3"/>
      <c r="X341" s="3"/>
      <c r="Y341" s="3"/>
      <c r="Z341" s="3"/>
      <c r="AA341" s="11"/>
      <c r="AB341" s="11"/>
      <c r="AC341" s="63"/>
      <c r="AD341" s="63"/>
      <c r="AE341" s="63"/>
      <c r="AF341" s="63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</row>
    <row r="342" spans="1:82" x14ac:dyDescent="0.25">
      <c r="A342" s="24"/>
      <c r="B342" s="24"/>
      <c r="C342" s="25"/>
      <c r="D342" s="24"/>
      <c r="E342" s="24"/>
      <c r="F342" s="24"/>
      <c r="H342" s="3"/>
      <c r="P342" s="3"/>
      <c r="Q342" s="98"/>
      <c r="V342" s="3"/>
      <c r="W342" s="3"/>
      <c r="X342" s="3"/>
      <c r="Y342" s="3"/>
      <c r="Z342" s="3"/>
      <c r="AA342" s="11"/>
      <c r="AB342" s="11"/>
      <c r="AC342" s="63"/>
      <c r="AD342" s="63"/>
      <c r="AE342" s="63"/>
      <c r="AF342" s="63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</row>
    <row r="343" spans="1:82" x14ac:dyDescent="0.25">
      <c r="A343" s="24"/>
      <c r="B343" s="24"/>
      <c r="C343" s="25"/>
      <c r="D343" s="24"/>
      <c r="E343" s="24"/>
      <c r="F343" s="24"/>
      <c r="H343" s="3"/>
      <c r="P343" s="3"/>
      <c r="Q343" s="98"/>
      <c r="V343" s="3"/>
      <c r="W343" s="3"/>
      <c r="X343" s="3"/>
      <c r="Y343" s="3"/>
      <c r="Z343" s="3"/>
      <c r="AA343" s="11"/>
      <c r="AB343" s="11"/>
      <c r="AC343" s="63"/>
      <c r="AD343" s="63"/>
      <c r="AE343" s="63"/>
      <c r="AF343" s="63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</row>
    <row r="344" spans="1:82" x14ac:dyDescent="0.25">
      <c r="A344" s="24"/>
      <c r="B344" s="24"/>
      <c r="C344" s="25"/>
      <c r="D344" s="24"/>
      <c r="E344" s="24"/>
      <c r="F344" s="24"/>
      <c r="H344" s="3"/>
      <c r="P344" s="3"/>
      <c r="Q344" s="98"/>
      <c r="V344" s="3"/>
      <c r="W344" s="3"/>
      <c r="X344" s="3"/>
      <c r="Y344" s="3"/>
      <c r="Z344" s="3"/>
      <c r="AA344" s="11"/>
      <c r="AB344" s="11"/>
      <c r="AC344" s="63"/>
      <c r="AD344" s="63"/>
      <c r="AE344" s="63"/>
      <c r="AF344" s="63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</row>
    <row r="345" spans="1:82" x14ac:dyDescent="0.25">
      <c r="A345" s="24"/>
      <c r="B345" s="24"/>
      <c r="C345" s="25"/>
      <c r="D345" s="24"/>
      <c r="E345" s="24"/>
      <c r="F345" s="24"/>
      <c r="H345" s="3"/>
      <c r="P345" s="3"/>
      <c r="Q345" s="98"/>
      <c r="V345" s="3"/>
      <c r="W345" s="3"/>
      <c r="X345" s="3"/>
      <c r="Y345" s="3"/>
      <c r="Z345" s="3"/>
      <c r="AA345" s="11"/>
      <c r="AB345" s="11"/>
      <c r="AC345" s="63"/>
      <c r="AD345" s="63"/>
      <c r="AE345" s="63"/>
      <c r="AF345" s="63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</row>
    <row r="346" spans="1:82" x14ac:dyDescent="0.25">
      <c r="A346" s="24"/>
      <c r="B346" s="24"/>
      <c r="C346" s="25"/>
      <c r="D346" s="24"/>
      <c r="E346" s="24"/>
      <c r="F346" s="24"/>
      <c r="H346" s="3"/>
      <c r="P346" s="3"/>
      <c r="Q346" s="98"/>
      <c r="V346" s="3"/>
      <c r="W346" s="3"/>
      <c r="X346" s="3"/>
      <c r="Y346" s="3"/>
      <c r="Z346" s="3"/>
      <c r="AA346" s="11"/>
      <c r="AB346" s="11"/>
      <c r="AC346" s="63"/>
      <c r="AD346" s="63"/>
      <c r="AE346" s="63"/>
      <c r="AF346" s="63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</row>
    <row r="347" spans="1:82" x14ac:dyDescent="0.25">
      <c r="A347" s="24"/>
      <c r="B347" s="24"/>
      <c r="C347" s="25"/>
      <c r="D347" s="24"/>
      <c r="E347" s="24"/>
      <c r="F347" s="24"/>
      <c r="H347" s="3"/>
      <c r="P347" s="3"/>
      <c r="Q347" s="98"/>
      <c r="V347" s="3"/>
      <c r="W347" s="3"/>
      <c r="X347" s="3"/>
      <c r="Y347" s="3"/>
      <c r="Z347" s="3"/>
      <c r="AA347" s="11"/>
      <c r="AB347" s="11"/>
      <c r="AC347" s="63"/>
      <c r="AD347" s="63"/>
      <c r="AE347" s="63"/>
      <c r="AF347" s="63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</row>
    <row r="348" spans="1:82" x14ac:dyDescent="0.25">
      <c r="A348" s="24"/>
      <c r="B348" s="24"/>
      <c r="C348" s="25"/>
      <c r="D348" s="24"/>
      <c r="E348" s="24"/>
      <c r="F348" s="24"/>
      <c r="H348" s="3"/>
      <c r="P348" s="3"/>
      <c r="Q348" s="98"/>
      <c r="V348" s="3"/>
      <c r="W348" s="3"/>
      <c r="X348" s="3"/>
      <c r="Y348" s="3"/>
      <c r="Z348" s="3"/>
      <c r="AA348" s="11"/>
      <c r="AB348" s="11"/>
      <c r="AC348" s="63"/>
      <c r="AD348" s="63"/>
      <c r="AE348" s="63"/>
      <c r="AF348" s="63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</row>
    <row r="349" spans="1:82" x14ac:dyDescent="0.25">
      <c r="A349" s="24"/>
      <c r="B349" s="24"/>
      <c r="C349" s="25"/>
      <c r="D349" s="24"/>
      <c r="E349" s="24"/>
      <c r="F349" s="24"/>
      <c r="H349" s="3"/>
      <c r="P349" s="3"/>
      <c r="Q349" s="98"/>
      <c r="V349" s="3"/>
      <c r="W349" s="3"/>
      <c r="X349" s="3"/>
      <c r="Y349" s="3"/>
      <c r="Z349" s="3"/>
      <c r="AA349" s="11"/>
      <c r="AB349" s="11"/>
      <c r="AC349" s="63"/>
      <c r="AD349" s="63"/>
      <c r="AE349" s="63"/>
      <c r="AF349" s="63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</row>
    <row r="350" spans="1:82" x14ac:dyDescent="0.25">
      <c r="A350" s="24"/>
      <c r="B350" s="24"/>
      <c r="C350" s="25"/>
      <c r="D350" s="24"/>
      <c r="E350" s="24"/>
      <c r="F350" s="24"/>
      <c r="H350" s="3"/>
      <c r="P350" s="3"/>
      <c r="Q350" s="98"/>
      <c r="V350" s="3"/>
      <c r="W350" s="3"/>
      <c r="X350" s="3"/>
      <c r="Y350" s="3"/>
      <c r="Z350" s="3"/>
      <c r="AA350" s="11"/>
      <c r="AB350" s="11"/>
      <c r="AC350" s="63"/>
      <c r="AD350" s="63"/>
      <c r="AE350" s="63"/>
      <c r="AF350" s="63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</row>
    <row r="351" spans="1:82" x14ac:dyDescent="0.25">
      <c r="A351" s="24"/>
      <c r="B351" s="24"/>
      <c r="C351" s="25"/>
      <c r="D351" s="24"/>
      <c r="E351" s="24"/>
      <c r="F351" s="24"/>
      <c r="H351" s="3"/>
      <c r="P351" s="3"/>
      <c r="Q351" s="98"/>
      <c r="V351" s="3"/>
      <c r="W351" s="3"/>
      <c r="X351" s="3"/>
      <c r="Y351" s="3"/>
      <c r="Z351" s="3"/>
      <c r="AA351" s="11"/>
      <c r="AB351" s="11"/>
      <c r="AC351" s="63"/>
      <c r="AD351" s="63"/>
      <c r="AE351" s="63"/>
      <c r="AF351" s="63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</row>
    <row r="352" spans="1:82" x14ac:dyDescent="0.25">
      <c r="A352" s="24"/>
      <c r="B352" s="24"/>
      <c r="C352" s="25"/>
      <c r="D352" s="24"/>
      <c r="E352" s="24"/>
      <c r="F352" s="24"/>
      <c r="H352" s="3"/>
      <c r="P352" s="3"/>
      <c r="Q352" s="98"/>
      <c r="V352" s="3"/>
      <c r="W352" s="3"/>
      <c r="X352" s="3"/>
      <c r="Y352" s="3"/>
      <c r="Z352" s="3"/>
      <c r="AA352" s="11"/>
      <c r="AB352" s="11"/>
      <c r="AC352" s="63"/>
      <c r="AD352" s="63"/>
      <c r="AE352" s="63"/>
      <c r="AF352" s="63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</row>
    <row r="353" spans="1:82" x14ac:dyDescent="0.25">
      <c r="A353" s="24"/>
      <c r="B353" s="24"/>
      <c r="C353" s="25"/>
      <c r="D353" s="24"/>
      <c r="E353" s="24"/>
      <c r="F353" s="24"/>
      <c r="H353" s="3"/>
      <c r="P353" s="3"/>
      <c r="Q353" s="98"/>
      <c r="V353" s="3"/>
      <c r="W353" s="3"/>
      <c r="X353" s="3"/>
      <c r="Y353" s="3"/>
      <c r="Z353" s="3"/>
      <c r="AA353" s="11"/>
      <c r="AB353" s="11"/>
      <c r="AC353" s="63"/>
      <c r="AD353" s="63"/>
      <c r="AE353" s="63"/>
      <c r="AF353" s="63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</row>
    <row r="354" spans="1:82" x14ac:dyDescent="0.25">
      <c r="A354" s="24"/>
      <c r="B354" s="24"/>
      <c r="C354" s="25"/>
      <c r="D354" s="24"/>
      <c r="E354" s="24"/>
      <c r="F354" s="24"/>
      <c r="H354" s="3"/>
      <c r="P354" s="3"/>
      <c r="Q354" s="98"/>
      <c r="V354" s="3"/>
      <c r="W354" s="3"/>
      <c r="X354" s="3"/>
      <c r="Y354" s="3"/>
      <c r="Z354" s="3"/>
      <c r="AA354" s="11"/>
      <c r="AB354" s="11"/>
      <c r="AC354" s="63"/>
      <c r="AD354" s="63"/>
      <c r="AE354" s="63"/>
      <c r="AF354" s="63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</row>
    <row r="355" spans="1:82" x14ac:dyDescent="0.25">
      <c r="A355" s="24"/>
      <c r="B355" s="24"/>
      <c r="C355" s="25"/>
      <c r="D355" s="24"/>
      <c r="E355" s="24"/>
      <c r="F355" s="24"/>
      <c r="H355" s="3"/>
      <c r="P355" s="3"/>
      <c r="Q355" s="98"/>
      <c r="V355" s="3"/>
      <c r="W355" s="3"/>
      <c r="X355" s="3"/>
      <c r="Y355" s="3"/>
      <c r="Z355" s="3"/>
      <c r="AA355" s="11"/>
      <c r="AB355" s="11"/>
      <c r="AC355" s="63"/>
      <c r="AD355" s="63"/>
      <c r="AE355" s="63"/>
      <c r="AF355" s="63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</row>
    <row r="356" spans="1:82" x14ac:dyDescent="0.25">
      <c r="A356" s="24"/>
      <c r="B356" s="24"/>
      <c r="C356" s="25"/>
      <c r="D356" s="24"/>
      <c r="E356" s="24"/>
      <c r="F356" s="24"/>
      <c r="H356" s="3"/>
      <c r="P356" s="3"/>
      <c r="Q356" s="98"/>
      <c r="V356" s="3"/>
      <c r="W356" s="3"/>
      <c r="X356" s="3"/>
      <c r="Y356" s="3"/>
      <c r="Z356" s="3"/>
      <c r="AA356" s="11"/>
      <c r="AB356" s="11"/>
      <c r="AC356" s="63"/>
      <c r="AD356" s="63"/>
      <c r="AE356" s="63"/>
      <c r="AF356" s="63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</row>
    <row r="357" spans="1:82" x14ac:dyDescent="0.25">
      <c r="A357" s="24"/>
      <c r="B357" s="24"/>
      <c r="C357" s="25"/>
      <c r="D357" s="24"/>
      <c r="E357" s="24"/>
      <c r="F357" s="24"/>
      <c r="H357" s="3"/>
      <c r="P357" s="3"/>
      <c r="Q357" s="98"/>
      <c r="V357" s="3"/>
      <c r="W357" s="3"/>
      <c r="X357" s="3"/>
      <c r="Y357" s="3"/>
      <c r="Z357" s="3"/>
      <c r="AA357" s="11"/>
      <c r="AB357" s="11"/>
      <c r="AC357" s="63"/>
      <c r="AD357" s="63"/>
      <c r="AE357" s="63"/>
      <c r="AF357" s="63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</row>
    <row r="358" spans="1:82" x14ac:dyDescent="0.25">
      <c r="A358" s="24"/>
      <c r="B358" s="24"/>
      <c r="C358" s="25"/>
      <c r="D358" s="24"/>
      <c r="E358" s="24"/>
      <c r="F358" s="24"/>
      <c r="H358" s="3"/>
      <c r="P358" s="3"/>
      <c r="Q358" s="98"/>
      <c r="V358" s="3"/>
      <c r="W358" s="3"/>
      <c r="X358" s="3"/>
      <c r="Y358" s="3"/>
      <c r="Z358" s="3"/>
      <c r="AA358" s="11"/>
      <c r="AB358" s="11"/>
      <c r="AC358" s="63"/>
      <c r="AD358" s="63"/>
      <c r="AE358" s="63"/>
      <c r="AF358" s="63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</row>
    <row r="359" spans="1:82" x14ac:dyDescent="0.25">
      <c r="A359" s="24"/>
      <c r="B359" s="24"/>
      <c r="C359" s="25"/>
      <c r="D359" s="24"/>
      <c r="E359" s="24"/>
      <c r="F359" s="24"/>
      <c r="H359" s="3"/>
      <c r="P359" s="3"/>
      <c r="Q359" s="98"/>
      <c r="V359" s="3"/>
      <c r="W359" s="3"/>
      <c r="X359" s="3"/>
      <c r="Y359" s="3"/>
      <c r="Z359" s="3"/>
      <c r="AA359" s="11"/>
      <c r="AB359" s="11"/>
      <c r="AC359" s="63"/>
      <c r="AD359" s="63"/>
      <c r="AE359" s="63"/>
      <c r="AF359" s="63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</row>
    <row r="360" spans="1:82" x14ac:dyDescent="0.25">
      <c r="A360" s="24"/>
      <c r="B360" s="24"/>
      <c r="C360" s="25"/>
      <c r="D360" s="24"/>
      <c r="E360" s="24"/>
      <c r="F360" s="24"/>
      <c r="H360" s="3"/>
      <c r="P360" s="3"/>
      <c r="Q360" s="98"/>
      <c r="V360" s="3"/>
      <c r="W360" s="3"/>
      <c r="X360" s="3"/>
      <c r="Y360" s="3"/>
      <c r="Z360" s="3"/>
      <c r="AA360" s="11"/>
      <c r="AB360" s="11"/>
      <c r="AC360" s="63"/>
      <c r="AD360" s="63"/>
      <c r="AE360" s="63"/>
      <c r="AF360" s="63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</row>
    <row r="361" spans="1:82" x14ac:dyDescent="0.25">
      <c r="A361" s="24"/>
      <c r="B361" s="24"/>
      <c r="C361" s="25"/>
      <c r="D361" s="24"/>
      <c r="E361" s="24"/>
      <c r="F361" s="24"/>
      <c r="H361" s="3"/>
      <c r="P361" s="3"/>
      <c r="Q361" s="98"/>
      <c r="V361" s="3"/>
      <c r="W361" s="3"/>
      <c r="X361" s="3"/>
      <c r="Y361" s="3"/>
      <c r="Z361" s="3"/>
      <c r="AA361" s="11"/>
      <c r="AB361" s="11"/>
      <c r="AC361" s="63"/>
      <c r="AD361" s="63"/>
      <c r="AE361" s="63"/>
      <c r="AF361" s="63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</row>
    <row r="362" spans="1:82" x14ac:dyDescent="0.25">
      <c r="A362" s="24"/>
      <c r="B362" s="24"/>
      <c r="C362" s="25"/>
      <c r="D362" s="24"/>
      <c r="E362" s="24"/>
      <c r="F362" s="24"/>
      <c r="H362" s="3"/>
      <c r="P362" s="3"/>
      <c r="Q362" s="98"/>
      <c r="V362" s="3"/>
      <c r="W362" s="3"/>
      <c r="X362" s="3"/>
      <c r="Y362" s="3"/>
      <c r="Z362" s="3"/>
      <c r="AA362" s="11"/>
      <c r="AB362" s="11"/>
      <c r="AC362" s="63"/>
      <c r="AD362" s="63"/>
      <c r="AE362" s="63"/>
      <c r="AF362" s="63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</row>
    <row r="363" spans="1:82" x14ac:dyDescent="0.25">
      <c r="A363" s="24"/>
      <c r="B363" s="24"/>
      <c r="C363" s="25"/>
      <c r="D363" s="24"/>
      <c r="E363" s="24"/>
      <c r="F363" s="24"/>
      <c r="H363" s="3"/>
      <c r="P363" s="3"/>
      <c r="Q363" s="98"/>
      <c r="V363" s="3"/>
      <c r="W363" s="3"/>
      <c r="X363" s="3"/>
      <c r="Y363" s="3"/>
      <c r="Z363" s="3"/>
      <c r="AA363" s="11"/>
      <c r="AB363" s="11"/>
      <c r="AC363" s="63"/>
      <c r="AD363" s="63"/>
      <c r="AE363" s="63"/>
      <c r="AF363" s="63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</row>
    <row r="364" spans="1:82" x14ac:dyDescent="0.25">
      <c r="A364" s="24"/>
      <c r="B364" s="24"/>
      <c r="C364" s="25"/>
      <c r="D364" s="24"/>
      <c r="E364" s="24"/>
      <c r="F364" s="24"/>
      <c r="H364" s="3"/>
      <c r="P364" s="3"/>
      <c r="Q364" s="98"/>
      <c r="V364" s="3"/>
      <c r="W364" s="3"/>
      <c r="X364" s="3"/>
      <c r="Y364" s="3"/>
      <c r="Z364" s="3"/>
      <c r="AA364" s="11"/>
      <c r="AB364" s="11"/>
      <c r="AC364" s="63"/>
      <c r="AD364" s="63"/>
      <c r="AE364" s="63"/>
      <c r="AF364" s="63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</row>
    <row r="365" spans="1:82" x14ac:dyDescent="0.25">
      <c r="A365" s="24"/>
      <c r="B365" s="24"/>
      <c r="C365" s="25"/>
      <c r="D365" s="24"/>
      <c r="E365" s="24"/>
      <c r="F365" s="24"/>
      <c r="H365" s="3"/>
      <c r="P365" s="3"/>
      <c r="Q365" s="98"/>
      <c r="V365" s="3"/>
      <c r="W365" s="3"/>
      <c r="X365" s="3"/>
      <c r="Y365" s="3"/>
      <c r="Z365" s="3"/>
      <c r="AA365" s="11"/>
      <c r="AB365" s="11"/>
      <c r="AC365" s="63"/>
      <c r="AD365" s="63"/>
      <c r="AE365" s="63"/>
      <c r="AF365" s="63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</row>
    <row r="366" spans="1:82" x14ac:dyDescent="0.25">
      <c r="A366" s="24"/>
      <c r="B366" s="24"/>
      <c r="C366" s="25"/>
      <c r="D366" s="24"/>
      <c r="E366" s="24"/>
      <c r="F366" s="24"/>
      <c r="H366" s="3"/>
      <c r="P366" s="3"/>
      <c r="Q366" s="98"/>
      <c r="V366" s="3"/>
      <c r="W366" s="3"/>
      <c r="X366" s="3"/>
      <c r="Y366" s="3"/>
      <c r="Z366" s="3"/>
      <c r="AA366" s="11"/>
      <c r="AB366" s="11"/>
      <c r="AC366" s="63"/>
      <c r="AD366" s="63"/>
      <c r="AE366" s="63"/>
      <c r="AF366" s="63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  <c r="CC366" s="24"/>
      <c r="CD366" s="24"/>
    </row>
    <row r="367" spans="1:82" x14ac:dyDescent="0.25">
      <c r="A367" s="24"/>
      <c r="B367" s="24"/>
      <c r="C367" s="25"/>
      <c r="D367" s="24"/>
      <c r="E367" s="24"/>
      <c r="F367" s="24"/>
      <c r="H367" s="3"/>
      <c r="P367" s="3"/>
      <c r="Q367" s="98"/>
      <c r="V367" s="3"/>
      <c r="W367" s="3"/>
      <c r="X367" s="3"/>
      <c r="Y367" s="3"/>
      <c r="Z367" s="3"/>
      <c r="AA367" s="11"/>
      <c r="AB367" s="11"/>
      <c r="AC367" s="63"/>
      <c r="AD367" s="63"/>
      <c r="AE367" s="63"/>
      <c r="AF367" s="63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  <c r="CC367" s="24"/>
      <c r="CD367" s="24"/>
    </row>
    <row r="368" spans="1:82" x14ac:dyDescent="0.25">
      <c r="A368" s="24"/>
      <c r="B368" s="24"/>
      <c r="C368" s="25"/>
      <c r="D368" s="24"/>
      <c r="E368" s="24"/>
      <c r="F368" s="24"/>
      <c r="H368" s="3"/>
      <c r="P368" s="3"/>
      <c r="Q368" s="98"/>
      <c r="V368" s="3"/>
      <c r="W368" s="3"/>
      <c r="X368" s="3"/>
      <c r="Y368" s="3"/>
      <c r="Z368" s="3"/>
      <c r="AA368" s="11"/>
      <c r="AB368" s="11"/>
      <c r="AC368" s="63"/>
      <c r="AD368" s="63"/>
      <c r="AE368" s="63"/>
      <c r="AF368" s="63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  <c r="CC368" s="24"/>
      <c r="CD368" s="24"/>
    </row>
    <row r="369" spans="1:82" x14ac:dyDescent="0.25">
      <c r="A369" s="24"/>
      <c r="B369" s="24"/>
      <c r="C369" s="25"/>
      <c r="D369" s="24"/>
      <c r="E369" s="24"/>
      <c r="F369" s="24"/>
      <c r="H369" s="3"/>
      <c r="P369" s="3"/>
      <c r="Q369" s="98"/>
      <c r="V369" s="3"/>
      <c r="W369" s="3"/>
      <c r="X369" s="3"/>
      <c r="Y369" s="3"/>
      <c r="Z369" s="3"/>
      <c r="AA369" s="11"/>
      <c r="AB369" s="11"/>
      <c r="AC369" s="63"/>
      <c r="AD369" s="63"/>
      <c r="AE369" s="63"/>
      <c r="AF369" s="63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</row>
    <row r="370" spans="1:82" x14ac:dyDescent="0.25">
      <c r="A370" s="24"/>
      <c r="B370" s="24"/>
      <c r="C370" s="25"/>
      <c r="D370" s="24"/>
      <c r="E370" s="24"/>
      <c r="F370" s="24"/>
      <c r="H370" s="3"/>
      <c r="P370" s="3"/>
      <c r="Q370" s="98"/>
      <c r="V370" s="3"/>
      <c r="W370" s="3"/>
      <c r="X370" s="3"/>
      <c r="Y370" s="3"/>
      <c r="Z370" s="3"/>
      <c r="AA370" s="11"/>
      <c r="AB370" s="11"/>
      <c r="AC370" s="63"/>
      <c r="AD370" s="63"/>
      <c r="AE370" s="63"/>
      <c r="AF370" s="63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  <c r="CC370" s="24"/>
      <c r="CD370" s="24"/>
    </row>
    <row r="371" spans="1:82" x14ac:dyDescent="0.25">
      <c r="A371" s="24"/>
      <c r="B371" s="24"/>
      <c r="C371" s="25"/>
      <c r="D371" s="24"/>
      <c r="E371" s="24"/>
      <c r="F371" s="24"/>
      <c r="H371" s="3"/>
      <c r="P371" s="3"/>
      <c r="Q371" s="98"/>
      <c r="V371" s="3"/>
      <c r="W371" s="3"/>
      <c r="X371" s="3"/>
      <c r="Y371" s="3"/>
      <c r="Z371" s="3"/>
      <c r="AA371" s="11"/>
      <c r="AB371" s="11"/>
      <c r="AC371" s="63"/>
      <c r="AD371" s="63"/>
      <c r="AE371" s="63"/>
      <c r="AF371" s="63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  <c r="CC371" s="24"/>
      <c r="CD371" s="24"/>
    </row>
    <row r="372" spans="1:82" x14ac:dyDescent="0.25">
      <c r="A372" s="24"/>
      <c r="B372" s="24"/>
      <c r="C372" s="25"/>
      <c r="D372" s="24"/>
      <c r="E372" s="24"/>
      <c r="F372" s="24"/>
      <c r="H372" s="3"/>
      <c r="P372" s="3"/>
      <c r="Q372" s="98"/>
      <c r="V372" s="3"/>
      <c r="W372" s="3"/>
      <c r="X372" s="3"/>
      <c r="Y372" s="3"/>
      <c r="Z372" s="3"/>
      <c r="AA372" s="11"/>
      <c r="AB372" s="11"/>
      <c r="AC372" s="63"/>
      <c r="AD372" s="63"/>
      <c r="AE372" s="63"/>
      <c r="AF372" s="63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  <c r="CC372" s="24"/>
      <c r="CD372" s="24"/>
    </row>
    <row r="373" spans="1:82" x14ac:dyDescent="0.25">
      <c r="A373" s="24"/>
      <c r="B373" s="24"/>
      <c r="C373" s="25"/>
      <c r="D373" s="24"/>
      <c r="E373" s="24"/>
      <c r="F373" s="24"/>
      <c r="H373" s="3"/>
      <c r="P373" s="3"/>
      <c r="Q373" s="98"/>
      <c r="V373" s="3"/>
      <c r="W373" s="3"/>
      <c r="X373" s="3"/>
      <c r="Y373" s="3"/>
      <c r="Z373" s="3"/>
      <c r="AA373" s="11"/>
      <c r="AB373" s="11"/>
      <c r="AC373" s="63"/>
      <c r="AD373" s="63"/>
      <c r="AE373" s="63"/>
      <c r="AF373" s="63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  <c r="CC373" s="24"/>
      <c r="CD373" s="24"/>
    </row>
    <row r="374" spans="1:82" x14ac:dyDescent="0.25">
      <c r="A374" s="24"/>
      <c r="B374" s="24"/>
      <c r="C374" s="25"/>
      <c r="D374" s="24"/>
      <c r="E374" s="24"/>
      <c r="F374" s="24"/>
      <c r="H374" s="3"/>
      <c r="P374" s="3"/>
      <c r="Q374" s="98"/>
      <c r="V374" s="3"/>
      <c r="W374" s="3"/>
      <c r="X374" s="3"/>
      <c r="Y374" s="3"/>
      <c r="Z374" s="3"/>
      <c r="AA374" s="11"/>
      <c r="AB374" s="11"/>
      <c r="AC374" s="63"/>
      <c r="AD374" s="63"/>
      <c r="AE374" s="63"/>
      <c r="AF374" s="63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  <c r="CC374" s="24"/>
      <c r="CD374" s="24"/>
    </row>
    <row r="375" spans="1:82" x14ac:dyDescent="0.25">
      <c r="A375" s="24"/>
      <c r="B375" s="24"/>
      <c r="C375" s="25"/>
      <c r="D375" s="24"/>
      <c r="E375" s="24"/>
      <c r="F375" s="24"/>
      <c r="H375" s="3"/>
      <c r="P375" s="3"/>
      <c r="Q375" s="98"/>
      <c r="V375" s="3"/>
      <c r="W375" s="3"/>
      <c r="X375" s="3"/>
      <c r="Y375" s="3"/>
      <c r="Z375" s="3"/>
      <c r="AA375" s="11"/>
      <c r="AB375" s="11"/>
      <c r="AC375" s="63"/>
      <c r="AD375" s="63"/>
      <c r="AE375" s="63"/>
      <c r="AF375" s="63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</row>
    <row r="376" spans="1:82" x14ac:dyDescent="0.25">
      <c r="A376" s="24"/>
      <c r="B376" s="24"/>
      <c r="C376" s="25"/>
      <c r="D376" s="24"/>
      <c r="E376" s="24"/>
      <c r="F376" s="24"/>
      <c r="H376" s="3"/>
      <c r="P376" s="3"/>
      <c r="Q376" s="98"/>
      <c r="V376" s="3"/>
      <c r="W376" s="3"/>
      <c r="X376" s="3"/>
      <c r="Y376" s="3"/>
      <c r="Z376" s="3"/>
      <c r="AA376" s="11"/>
      <c r="AB376" s="11"/>
      <c r="AC376" s="63"/>
      <c r="AD376" s="63"/>
      <c r="AE376" s="63"/>
      <c r="AF376" s="63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  <c r="CC376" s="24"/>
      <c r="CD376" s="24"/>
    </row>
    <row r="377" spans="1:82" x14ac:dyDescent="0.25">
      <c r="A377" s="24"/>
      <c r="B377" s="24"/>
      <c r="C377" s="25"/>
      <c r="D377" s="24"/>
      <c r="E377" s="24"/>
      <c r="F377" s="24"/>
      <c r="H377" s="3"/>
      <c r="P377" s="3"/>
      <c r="Q377" s="98"/>
      <c r="V377" s="3"/>
      <c r="W377" s="3"/>
      <c r="X377" s="3"/>
      <c r="Y377" s="3"/>
      <c r="Z377" s="3"/>
      <c r="AA377" s="11"/>
      <c r="AB377" s="11"/>
      <c r="AC377" s="63"/>
      <c r="AD377" s="63"/>
      <c r="AE377" s="63"/>
      <c r="AF377" s="63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  <c r="CC377" s="24"/>
      <c r="CD377" s="24"/>
    </row>
    <row r="378" spans="1:82" x14ac:dyDescent="0.25">
      <c r="A378" s="24"/>
      <c r="B378" s="24"/>
      <c r="C378" s="25"/>
      <c r="D378" s="24"/>
      <c r="E378" s="24"/>
      <c r="F378" s="24"/>
      <c r="H378" s="3"/>
      <c r="P378" s="3"/>
      <c r="Q378" s="98"/>
      <c r="V378" s="3"/>
      <c r="W378" s="3"/>
      <c r="X378" s="3"/>
      <c r="Y378" s="3"/>
      <c r="Z378" s="3"/>
      <c r="AA378" s="11"/>
      <c r="AB378" s="11"/>
      <c r="AC378" s="63"/>
      <c r="AD378" s="63"/>
      <c r="AE378" s="63"/>
      <c r="AF378" s="63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  <c r="CC378" s="24"/>
      <c r="CD378" s="24"/>
    </row>
    <row r="379" spans="1:82" x14ac:dyDescent="0.25">
      <c r="A379" s="24"/>
      <c r="B379" s="24"/>
      <c r="C379" s="25"/>
      <c r="D379" s="24"/>
      <c r="E379" s="24"/>
      <c r="F379" s="24"/>
      <c r="H379" s="3"/>
      <c r="P379" s="3"/>
      <c r="Q379" s="98"/>
      <c r="V379" s="3"/>
      <c r="W379" s="3"/>
      <c r="X379" s="3"/>
      <c r="Y379" s="3"/>
      <c r="Z379" s="3"/>
      <c r="AA379" s="11"/>
      <c r="AB379" s="11"/>
      <c r="AC379" s="63"/>
      <c r="AD379" s="63"/>
      <c r="AE379" s="63"/>
      <c r="AF379" s="63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</row>
    <row r="380" spans="1:82" x14ac:dyDescent="0.25">
      <c r="A380" s="24"/>
      <c r="B380" s="24"/>
      <c r="C380" s="25"/>
      <c r="D380" s="24"/>
      <c r="E380" s="24"/>
      <c r="F380" s="24"/>
      <c r="H380" s="3"/>
      <c r="P380" s="3"/>
      <c r="Q380" s="98"/>
      <c r="V380" s="3"/>
      <c r="W380" s="3"/>
      <c r="X380" s="3"/>
      <c r="Y380" s="3"/>
      <c r="Z380" s="3"/>
      <c r="AA380" s="11"/>
      <c r="AB380" s="11"/>
      <c r="AC380" s="63"/>
      <c r="AD380" s="63"/>
      <c r="AE380" s="63"/>
      <c r="AF380" s="63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4"/>
      <c r="BW380" s="24"/>
      <c r="BX380" s="24"/>
      <c r="BY380" s="24"/>
      <c r="BZ380" s="24"/>
      <c r="CA380" s="24"/>
      <c r="CB380" s="24"/>
      <c r="CC380" s="24"/>
      <c r="CD380" s="24"/>
    </row>
    <row r="381" spans="1:82" x14ac:dyDescent="0.25">
      <c r="A381" s="24"/>
      <c r="B381" s="24"/>
      <c r="C381" s="25"/>
      <c r="D381" s="24"/>
      <c r="E381" s="24"/>
      <c r="F381" s="24"/>
      <c r="H381" s="3"/>
      <c r="P381" s="3"/>
      <c r="Q381" s="98"/>
      <c r="V381" s="3"/>
      <c r="W381" s="3"/>
      <c r="X381" s="3"/>
      <c r="Y381" s="3"/>
      <c r="Z381" s="3"/>
      <c r="AA381" s="11"/>
      <c r="AB381" s="11"/>
      <c r="AC381" s="63"/>
      <c r="AD381" s="63"/>
      <c r="AE381" s="63"/>
      <c r="AF381" s="63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  <c r="BV381" s="24"/>
      <c r="BW381" s="24"/>
      <c r="BX381" s="24"/>
      <c r="BY381" s="24"/>
      <c r="BZ381" s="24"/>
      <c r="CA381" s="24"/>
      <c r="CB381" s="24"/>
      <c r="CC381" s="24"/>
      <c r="CD381" s="24"/>
    </row>
    <row r="382" spans="1:82" x14ac:dyDescent="0.25">
      <c r="A382" s="24"/>
      <c r="B382" s="24"/>
      <c r="C382" s="25"/>
      <c r="D382" s="24"/>
      <c r="E382" s="24"/>
      <c r="F382" s="24"/>
      <c r="H382" s="3"/>
      <c r="P382" s="3"/>
      <c r="Q382" s="98"/>
      <c r="V382" s="3"/>
      <c r="W382" s="3"/>
      <c r="X382" s="3"/>
      <c r="Y382" s="3"/>
      <c r="Z382" s="3"/>
      <c r="AA382" s="11"/>
      <c r="AB382" s="11"/>
      <c r="AC382" s="63"/>
      <c r="AD382" s="63"/>
      <c r="AE382" s="63"/>
      <c r="AF382" s="63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</row>
    <row r="383" spans="1:82" x14ac:dyDescent="0.25">
      <c r="A383" s="24"/>
      <c r="B383" s="24"/>
      <c r="C383" s="25"/>
      <c r="D383" s="24"/>
      <c r="E383" s="24"/>
      <c r="F383" s="24"/>
      <c r="H383" s="3"/>
      <c r="P383" s="3"/>
      <c r="Q383" s="98"/>
      <c r="V383" s="3"/>
      <c r="W383" s="3"/>
      <c r="X383" s="3"/>
      <c r="Y383" s="3"/>
      <c r="Z383" s="3"/>
      <c r="AA383" s="11"/>
      <c r="AB383" s="11"/>
      <c r="AC383" s="63"/>
      <c r="AD383" s="63"/>
      <c r="AE383" s="63"/>
      <c r="AF383" s="63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4"/>
      <c r="BW383" s="24"/>
      <c r="BX383" s="24"/>
      <c r="BY383" s="24"/>
      <c r="BZ383" s="24"/>
      <c r="CA383" s="24"/>
      <c r="CB383" s="24"/>
      <c r="CC383" s="24"/>
      <c r="CD383" s="24"/>
    </row>
    <row r="384" spans="1:82" x14ac:dyDescent="0.25">
      <c r="A384" s="24"/>
      <c r="B384" s="24"/>
      <c r="C384" s="25"/>
      <c r="D384" s="24"/>
      <c r="E384" s="24"/>
      <c r="F384" s="24"/>
      <c r="H384" s="3"/>
      <c r="P384" s="3"/>
      <c r="Q384" s="98"/>
      <c r="V384" s="3"/>
      <c r="W384" s="3"/>
      <c r="X384" s="3"/>
      <c r="Y384" s="3"/>
      <c r="Z384" s="3"/>
      <c r="AA384" s="11"/>
      <c r="AB384" s="11"/>
      <c r="AC384" s="63"/>
      <c r="AD384" s="63"/>
      <c r="AE384" s="63"/>
      <c r="AF384" s="63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4"/>
      <c r="BW384" s="24"/>
      <c r="BX384" s="24"/>
      <c r="BY384" s="24"/>
      <c r="BZ384" s="24"/>
      <c r="CA384" s="24"/>
      <c r="CB384" s="24"/>
      <c r="CC384" s="24"/>
      <c r="CD384" s="24"/>
    </row>
    <row r="385" spans="1:82" x14ac:dyDescent="0.25">
      <c r="A385" s="24"/>
      <c r="B385" s="24"/>
      <c r="C385" s="25"/>
      <c r="D385" s="24"/>
      <c r="E385" s="24"/>
      <c r="F385" s="24"/>
      <c r="H385" s="3"/>
      <c r="P385" s="3"/>
      <c r="Q385" s="98"/>
      <c r="V385" s="3"/>
      <c r="W385" s="3"/>
      <c r="X385" s="3"/>
      <c r="Y385" s="3"/>
      <c r="Z385" s="3"/>
      <c r="AA385" s="11"/>
      <c r="AB385" s="11"/>
      <c r="AC385" s="63"/>
      <c r="AD385" s="63"/>
      <c r="AE385" s="63"/>
      <c r="AF385" s="63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  <c r="CC385" s="24"/>
      <c r="CD385" s="24"/>
    </row>
    <row r="386" spans="1:82" x14ac:dyDescent="0.25">
      <c r="A386" s="24"/>
      <c r="B386" s="24"/>
      <c r="C386" s="25"/>
      <c r="D386" s="24"/>
      <c r="E386" s="24"/>
      <c r="F386" s="24"/>
      <c r="H386" s="3"/>
      <c r="P386" s="3"/>
      <c r="Q386" s="98"/>
      <c r="V386" s="3"/>
      <c r="W386" s="3"/>
      <c r="X386" s="3"/>
      <c r="Y386" s="3"/>
      <c r="Z386" s="3"/>
      <c r="AA386" s="11"/>
      <c r="AB386" s="11"/>
      <c r="AC386" s="63"/>
      <c r="AD386" s="63"/>
      <c r="AE386" s="63"/>
      <c r="AF386" s="63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  <c r="CC386" s="24"/>
      <c r="CD386" s="24"/>
    </row>
    <row r="387" spans="1:82" x14ac:dyDescent="0.25">
      <c r="A387" s="24"/>
      <c r="B387" s="24"/>
      <c r="C387" s="25"/>
      <c r="D387" s="24"/>
      <c r="E387" s="24"/>
      <c r="F387" s="24"/>
      <c r="H387" s="3"/>
      <c r="P387" s="3"/>
      <c r="Q387" s="98"/>
      <c r="V387" s="3"/>
      <c r="W387" s="3"/>
      <c r="X387" s="3"/>
      <c r="Y387" s="3"/>
      <c r="Z387" s="3"/>
      <c r="AA387" s="11"/>
      <c r="AB387" s="11"/>
      <c r="AC387" s="63"/>
      <c r="AD387" s="63"/>
      <c r="AE387" s="63"/>
      <c r="AF387" s="63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  <c r="CC387" s="24"/>
      <c r="CD387" s="24"/>
    </row>
    <row r="388" spans="1:82" x14ac:dyDescent="0.25">
      <c r="A388" s="24"/>
      <c r="B388" s="24"/>
      <c r="C388" s="25"/>
      <c r="D388" s="24"/>
      <c r="E388" s="24"/>
      <c r="F388" s="24"/>
      <c r="H388" s="3"/>
      <c r="P388" s="3"/>
      <c r="Q388" s="98"/>
      <c r="V388" s="3"/>
      <c r="W388" s="3"/>
      <c r="X388" s="3"/>
      <c r="Y388" s="3"/>
      <c r="Z388" s="3"/>
      <c r="AA388" s="11"/>
      <c r="AB388" s="11"/>
      <c r="AC388" s="63"/>
      <c r="AD388" s="63"/>
      <c r="AE388" s="63"/>
      <c r="AF388" s="63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4"/>
      <c r="BW388" s="24"/>
      <c r="BX388" s="24"/>
      <c r="BY388" s="24"/>
      <c r="BZ388" s="24"/>
      <c r="CA388" s="24"/>
      <c r="CB388" s="24"/>
      <c r="CC388" s="24"/>
      <c r="CD388" s="24"/>
    </row>
    <row r="389" spans="1:82" x14ac:dyDescent="0.25">
      <c r="A389" s="24"/>
      <c r="B389" s="24"/>
      <c r="C389" s="25"/>
      <c r="D389" s="24"/>
      <c r="E389" s="24"/>
      <c r="F389" s="24"/>
      <c r="H389" s="3"/>
      <c r="P389" s="3"/>
      <c r="Q389" s="98"/>
      <c r="V389" s="3"/>
      <c r="W389" s="3"/>
      <c r="X389" s="3"/>
      <c r="Y389" s="3"/>
      <c r="Z389" s="3"/>
      <c r="AA389" s="11"/>
      <c r="AB389" s="11"/>
      <c r="AC389" s="63"/>
      <c r="AD389" s="63"/>
      <c r="AE389" s="63"/>
      <c r="AF389" s="63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4"/>
      <c r="BW389" s="24"/>
      <c r="BX389" s="24"/>
      <c r="BY389" s="24"/>
      <c r="BZ389" s="24"/>
      <c r="CA389" s="24"/>
      <c r="CB389" s="24"/>
      <c r="CC389" s="24"/>
      <c r="CD389" s="24"/>
    </row>
    <row r="390" spans="1:82" x14ac:dyDescent="0.25">
      <c r="A390" s="24"/>
      <c r="B390" s="24"/>
      <c r="C390" s="25"/>
      <c r="D390" s="24"/>
      <c r="E390" s="24"/>
      <c r="F390" s="24"/>
      <c r="H390" s="3"/>
      <c r="P390" s="3"/>
      <c r="Q390" s="98"/>
      <c r="V390" s="3"/>
      <c r="W390" s="3"/>
      <c r="X390" s="3"/>
      <c r="Y390" s="3"/>
      <c r="Z390" s="3"/>
      <c r="AA390" s="11"/>
      <c r="AB390" s="11"/>
      <c r="AC390" s="63"/>
      <c r="AD390" s="63"/>
      <c r="AE390" s="63"/>
      <c r="AF390" s="63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  <c r="CC390" s="24"/>
      <c r="CD390" s="24"/>
    </row>
    <row r="391" spans="1:82" x14ac:dyDescent="0.25">
      <c r="A391" s="24"/>
      <c r="B391" s="24"/>
      <c r="C391" s="25"/>
      <c r="D391" s="24"/>
      <c r="E391" s="24"/>
      <c r="F391" s="24"/>
      <c r="H391" s="3"/>
      <c r="P391" s="3"/>
      <c r="Q391" s="98"/>
      <c r="V391" s="3"/>
      <c r="W391" s="3"/>
      <c r="X391" s="3"/>
      <c r="Y391" s="3"/>
      <c r="Z391" s="3"/>
      <c r="AA391" s="11"/>
      <c r="AB391" s="11"/>
      <c r="AC391" s="63"/>
      <c r="AD391" s="63"/>
      <c r="AE391" s="63"/>
      <c r="AF391" s="63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  <c r="CC391" s="24"/>
      <c r="CD391" s="24"/>
    </row>
    <row r="392" spans="1:82" x14ac:dyDescent="0.25">
      <c r="A392" s="24"/>
      <c r="B392" s="24"/>
      <c r="C392" s="25"/>
      <c r="D392" s="24"/>
      <c r="E392" s="24"/>
      <c r="F392" s="24"/>
      <c r="H392" s="3"/>
      <c r="P392" s="3"/>
      <c r="Q392" s="98"/>
      <c r="V392" s="3"/>
      <c r="W392" s="3"/>
      <c r="X392" s="3"/>
      <c r="Y392" s="3"/>
      <c r="Z392" s="3"/>
      <c r="AA392" s="11"/>
      <c r="AB392" s="11"/>
      <c r="AC392" s="63"/>
      <c r="AD392" s="63"/>
      <c r="AE392" s="63"/>
      <c r="AF392" s="63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</row>
    <row r="393" spans="1:82" x14ac:dyDescent="0.25">
      <c r="A393" s="24"/>
      <c r="B393" s="24"/>
      <c r="C393" s="25"/>
      <c r="D393" s="24"/>
      <c r="E393" s="24"/>
      <c r="F393" s="24"/>
      <c r="H393" s="3"/>
      <c r="P393" s="3"/>
      <c r="Q393" s="98"/>
      <c r="V393" s="3"/>
      <c r="W393" s="3"/>
      <c r="X393" s="3"/>
      <c r="Y393" s="3"/>
      <c r="Z393" s="3"/>
      <c r="AA393" s="11"/>
      <c r="AB393" s="11"/>
      <c r="AC393" s="63"/>
      <c r="AD393" s="63"/>
      <c r="AE393" s="63"/>
      <c r="AF393" s="63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  <c r="CC393" s="24"/>
      <c r="CD393" s="24"/>
    </row>
    <row r="394" spans="1:82" x14ac:dyDescent="0.25">
      <c r="A394" s="24"/>
      <c r="B394" s="24"/>
      <c r="C394" s="25"/>
      <c r="D394" s="24"/>
      <c r="E394" s="24"/>
      <c r="F394" s="24"/>
      <c r="H394" s="3"/>
      <c r="P394" s="3"/>
      <c r="Q394" s="98"/>
      <c r="V394" s="3"/>
      <c r="W394" s="3"/>
      <c r="X394" s="3"/>
      <c r="Y394" s="3"/>
      <c r="Z394" s="3"/>
      <c r="AA394" s="11"/>
      <c r="AB394" s="11"/>
      <c r="AC394" s="63"/>
      <c r="AD394" s="63"/>
      <c r="AE394" s="63"/>
      <c r="AF394" s="63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4"/>
      <c r="BW394" s="24"/>
      <c r="BX394" s="24"/>
      <c r="BY394" s="24"/>
      <c r="BZ394" s="24"/>
      <c r="CA394" s="24"/>
      <c r="CB394" s="24"/>
      <c r="CC394" s="24"/>
      <c r="CD394" s="24"/>
    </row>
    <row r="395" spans="1:82" x14ac:dyDescent="0.25">
      <c r="A395" s="24"/>
      <c r="B395" s="24"/>
      <c r="C395" s="25"/>
      <c r="D395" s="24"/>
      <c r="E395" s="24"/>
      <c r="F395" s="24"/>
      <c r="H395" s="3"/>
      <c r="P395" s="3"/>
      <c r="Q395" s="98"/>
      <c r="V395" s="3"/>
      <c r="W395" s="3"/>
      <c r="X395" s="3"/>
      <c r="Y395" s="3"/>
      <c r="Z395" s="3"/>
      <c r="AA395" s="11"/>
      <c r="AB395" s="11"/>
      <c r="AC395" s="63"/>
      <c r="AD395" s="63"/>
      <c r="AE395" s="63"/>
      <c r="AF395" s="63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  <c r="CC395" s="24"/>
      <c r="CD395" s="24"/>
    </row>
    <row r="396" spans="1:82" x14ac:dyDescent="0.25">
      <c r="A396" s="24"/>
      <c r="B396" s="24"/>
      <c r="C396" s="25"/>
      <c r="D396" s="24"/>
      <c r="E396" s="24"/>
      <c r="F396" s="24"/>
      <c r="H396" s="3"/>
      <c r="P396" s="3"/>
      <c r="Q396" s="98"/>
      <c r="V396" s="3"/>
      <c r="W396" s="3"/>
      <c r="X396" s="3"/>
      <c r="Y396" s="3"/>
      <c r="Z396" s="3"/>
      <c r="AA396" s="11"/>
      <c r="AB396" s="11"/>
      <c r="AC396" s="63"/>
      <c r="AD396" s="63"/>
      <c r="AE396" s="63"/>
      <c r="AF396" s="63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</row>
    <row r="397" spans="1:82" x14ac:dyDescent="0.25">
      <c r="A397" s="24"/>
      <c r="B397" s="24"/>
      <c r="C397" s="25"/>
      <c r="D397" s="24"/>
      <c r="E397" s="24"/>
      <c r="F397" s="24"/>
      <c r="H397" s="3"/>
      <c r="P397" s="3"/>
      <c r="Q397" s="98"/>
      <c r="V397" s="3"/>
      <c r="W397" s="3"/>
      <c r="X397" s="3"/>
      <c r="Y397" s="3"/>
      <c r="Z397" s="3"/>
      <c r="AA397" s="11"/>
      <c r="AB397" s="11"/>
      <c r="AC397" s="63"/>
      <c r="AD397" s="63"/>
      <c r="AE397" s="63"/>
      <c r="AF397" s="63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4"/>
      <c r="BW397" s="24"/>
      <c r="BX397" s="24"/>
      <c r="BY397" s="24"/>
      <c r="BZ397" s="24"/>
      <c r="CA397" s="24"/>
      <c r="CB397" s="24"/>
      <c r="CC397" s="24"/>
      <c r="CD397" s="24"/>
    </row>
    <row r="398" spans="1:82" x14ac:dyDescent="0.25">
      <c r="A398" s="24"/>
      <c r="B398" s="24"/>
      <c r="C398" s="25"/>
      <c r="D398" s="24"/>
      <c r="E398" s="24"/>
      <c r="F398" s="24"/>
      <c r="H398" s="3"/>
      <c r="P398" s="3"/>
      <c r="Q398" s="98"/>
      <c r="V398" s="3"/>
      <c r="W398" s="3"/>
      <c r="X398" s="3"/>
      <c r="Y398" s="3"/>
      <c r="Z398" s="3"/>
      <c r="AA398" s="11"/>
      <c r="AB398" s="11"/>
      <c r="AC398" s="63"/>
      <c r="AD398" s="63"/>
      <c r="AE398" s="63"/>
      <c r="AF398" s="63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  <c r="CC398" s="24"/>
      <c r="CD398" s="24"/>
    </row>
    <row r="399" spans="1:82" x14ac:dyDescent="0.25">
      <c r="A399" s="24"/>
      <c r="B399" s="24"/>
      <c r="C399" s="25"/>
      <c r="D399" s="24"/>
      <c r="E399" s="24"/>
      <c r="F399" s="24"/>
      <c r="H399" s="3"/>
      <c r="P399" s="3"/>
      <c r="Q399" s="98"/>
      <c r="V399" s="3"/>
      <c r="W399" s="3"/>
      <c r="X399" s="3"/>
      <c r="Y399" s="3"/>
      <c r="Z399" s="3"/>
      <c r="AA399" s="11"/>
      <c r="AB399" s="11"/>
      <c r="AC399" s="63"/>
      <c r="AD399" s="63"/>
      <c r="AE399" s="63"/>
      <c r="AF399" s="63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  <c r="BV399" s="24"/>
      <c r="BW399" s="24"/>
      <c r="BX399" s="24"/>
      <c r="BY399" s="24"/>
      <c r="BZ399" s="24"/>
      <c r="CA399" s="24"/>
      <c r="CB399" s="24"/>
      <c r="CC399" s="24"/>
      <c r="CD399" s="24"/>
    </row>
    <row r="400" spans="1:82" x14ac:dyDescent="0.25">
      <c r="A400" s="24"/>
      <c r="B400" s="24"/>
      <c r="C400" s="25"/>
      <c r="D400" s="24"/>
      <c r="E400" s="24"/>
      <c r="F400" s="24"/>
      <c r="H400" s="3"/>
      <c r="P400" s="3"/>
      <c r="Q400" s="98"/>
      <c r="V400" s="3"/>
      <c r="W400" s="3"/>
      <c r="X400" s="3"/>
      <c r="Y400" s="3"/>
      <c r="Z400" s="3"/>
      <c r="AA400" s="11"/>
      <c r="AB400" s="11"/>
      <c r="AC400" s="63"/>
      <c r="AD400" s="63"/>
      <c r="AE400" s="63"/>
      <c r="AF400" s="63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  <c r="BV400" s="24"/>
      <c r="BW400" s="24"/>
      <c r="BX400" s="24"/>
      <c r="BY400" s="24"/>
      <c r="BZ400" s="24"/>
      <c r="CA400" s="24"/>
      <c r="CB400" s="24"/>
      <c r="CC400" s="24"/>
      <c r="CD400" s="24"/>
    </row>
    <row r="401" spans="1:82" x14ac:dyDescent="0.25">
      <c r="A401" s="24"/>
      <c r="B401" s="24"/>
      <c r="C401" s="25"/>
      <c r="D401" s="24"/>
      <c r="E401" s="24"/>
      <c r="F401" s="24"/>
      <c r="H401" s="3"/>
      <c r="P401" s="3"/>
      <c r="Q401" s="98"/>
      <c r="V401" s="3"/>
      <c r="W401" s="3"/>
      <c r="X401" s="3"/>
      <c r="Y401" s="3"/>
      <c r="Z401" s="3"/>
      <c r="AA401" s="11"/>
      <c r="AB401" s="11"/>
      <c r="AC401" s="63"/>
      <c r="AD401" s="63"/>
      <c r="AE401" s="63"/>
      <c r="AF401" s="63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  <c r="BV401" s="24"/>
      <c r="BW401" s="24"/>
      <c r="BX401" s="24"/>
      <c r="BY401" s="24"/>
      <c r="BZ401" s="24"/>
      <c r="CA401" s="24"/>
      <c r="CB401" s="24"/>
      <c r="CC401" s="24"/>
      <c r="CD401" s="24"/>
    </row>
    <row r="402" spans="1:82" x14ac:dyDescent="0.25">
      <c r="A402" s="24"/>
      <c r="B402" s="24"/>
      <c r="C402" s="25"/>
      <c r="D402" s="24"/>
      <c r="E402" s="24"/>
      <c r="F402" s="24"/>
      <c r="H402" s="3"/>
      <c r="P402" s="3"/>
      <c r="Q402" s="98"/>
      <c r="V402" s="3"/>
      <c r="W402" s="3"/>
      <c r="X402" s="3"/>
      <c r="Y402" s="3"/>
      <c r="Z402" s="3"/>
      <c r="AA402" s="11"/>
      <c r="AB402" s="11"/>
      <c r="AC402" s="63"/>
      <c r="AD402" s="63"/>
      <c r="AE402" s="63"/>
      <c r="AF402" s="63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  <c r="BV402" s="24"/>
      <c r="BW402" s="24"/>
      <c r="BX402" s="24"/>
      <c r="BY402" s="24"/>
      <c r="BZ402" s="24"/>
      <c r="CA402" s="24"/>
      <c r="CB402" s="24"/>
      <c r="CC402" s="24"/>
      <c r="CD402" s="24"/>
    </row>
    <row r="403" spans="1:82" x14ac:dyDescent="0.25">
      <c r="A403" s="24"/>
      <c r="B403" s="24"/>
      <c r="C403" s="25"/>
      <c r="D403" s="24"/>
      <c r="E403" s="24"/>
      <c r="F403" s="24"/>
      <c r="H403" s="3"/>
      <c r="P403" s="3"/>
      <c r="Q403" s="98"/>
      <c r="V403" s="3"/>
      <c r="W403" s="3"/>
      <c r="X403" s="3"/>
      <c r="Y403" s="3"/>
      <c r="Z403" s="3"/>
      <c r="AA403" s="11"/>
      <c r="AB403" s="11"/>
      <c r="AC403" s="63"/>
      <c r="AD403" s="63"/>
      <c r="AE403" s="63"/>
      <c r="AF403" s="63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  <c r="BV403" s="24"/>
      <c r="BW403" s="24"/>
      <c r="BX403" s="24"/>
      <c r="BY403" s="24"/>
      <c r="BZ403" s="24"/>
      <c r="CA403" s="24"/>
      <c r="CB403" s="24"/>
      <c r="CC403" s="24"/>
      <c r="CD403" s="24"/>
    </row>
    <row r="404" spans="1:82" x14ac:dyDescent="0.25">
      <c r="A404" s="24"/>
      <c r="B404" s="24"/>
      <c r="C404" s="25"/>
      <c r="D404" s="24"/>
      <c r="E404" s="24"/>
      <c r="F404" s="24"/>
      <c r="H404" s="3"/>
      <c r="P404" s="3"/>
      <c r="Q404" s="98"/>
      <c r="V404" s="3"/>
      <c r="W404" s="3"/>
      <c r="X404" s="3"/>
      <c r="Y404" s="3"/>
      <c r="Z404" s="3"/>
      <c r="AA404" s="11"/>
      <c r="AB404" s="11"/>
      <c r="AC404" s="63"/>
      <c r="AD404" s="63"/>
      <c r="AE404" s="63"/>
      <c r="AF404" s="63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  <c r="BV404" s="24"/>
      <c r="BW404" s="24"/>
      <c r="BX404" s="24"/>
      <c r="BY404" s="24"/>
      <c r="BZ404" s="24"/>
      <c r="CA404" s="24"/>
      <c r="CB404" s="24"/>
      <c r="CC404" s="24"/>
      <c r="CD404" s="24"/>
    </row>
    <row r="405" spans="1:82" x14ac:dyDescent="0.25">
      <c r="A405" s="24"/>
      <c r="B405" s="24"/>
      <c r="C405" s="25"/>
      <c r="D405" s="24"/>
      <c r="E405" s="24"/>
      <c r="F405" s="24"/>
      <c r="H405" s="3"/>
      <c r="P405" s="3"/>
      <c r="Q405" s="98"/>
      <c r="V405" s="3"/>
      <c r="W405" s="3"/>
      <c r="X405" s="3"/>
      <c r="Y405" s="3"/>
      <c r="Z405" s="3"/>
      <c r="AA405" s="11"/>
      <c r="AB405" s="11"/>
      <c r="AC405" s="63"/>
      <c r="AD405" s="63"/>
      <c r="AE405" s="63"/>
      <c r="AF405" s="63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  <c r="BV405" s="24"/>
      <c r="BW405" s="24"/>
      <c r="BX405" s="24"/>
      <c r="BY405" s="24"/>
      <c r="BZ405" s="24"/>
      <c r="CA405" s="24"/>
      <c r="CB405" s="24"/>
      <c r="CC405" s="24"/>
      <c r="CD405" s="24"/>
    </row>
    <row r="406" spans="1:82" x14ac:dyDescent="0.25">
      <c r="A406" s="24"/>
      <c r="B406" s="24"/>
      <c r="C406" s="25"/>
      <c r="D406" s="24"/>
      <c r="E406" s="24"/>
      <c r="F406" s="24"/>
      <c r="H406" s="3"/>
      <c r="P406" s="3"/>
      <c r="Q406" s="98"/>
      <c r="V406" s="3"/>
      <c r="W406" s="3"/>
      <c r="X406" s="3"/>
      <c r="Y406" s="3"/>
      <c r="Z406" s="3"/>
      <c r="AA406" s="11"/>
      <c r="AB406" s="11"/>
      <c r="AC406" s="63"/>
      <c r="AD406" s="63"/>
      <c r="AE406" s="63"/>
      <c r="AF406" s="63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</row>
    <row r="407" spans="1:82" x14ac:dyDescent="0.25">
      <c r="A407" s="24"/>
      <c r="B407" s="24"/>
      <c r="C407" s="25"/>
      <c r="D407" s="24"/>
      <c r="E407" s="24"/>
      <c r="F407" s="24"/>
      <c r="H407" s="3"/>
      <c r="P407" s="3"/>
      <c r="Q407" s="98"/>
      <c r="V407" s="3"/>
      <c r="W407" s="3"/>
      <c r="X407" s="3"/>
      <c r="Y407" s="3"/>
      <c r="Z407" s="3"/>
      <c r="AA407" s="11"/>
      <c r="AB407" s="11"/>
      <c r="AC407" s="63"/>
      <c r="AD407" s="63"/>
      <c r="AE407" s="63"/>
      <c r="AF407" s="63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  <c r="CC407" s="24"/>
      <c r="CD407" s="24"/>
    </row>
    <row r="408" spans="1:82" x14ac:dyDescent="0.25">
      <c r="A408" s="24"/>
      <c r="B408" s="24"/>
      <c r="C408" s="25"/>
      <c r="D408" s="24"/>
      <c r="E408" s="24"/>
      <c r="F408" s="24"/>
      <c r="H408" s="3"/>
      <c r="P408" s="3"/>
      <c r="Q408" s="98"/>
      <c r="V408" s="3"/>
      <c r="W408" s="3"/>
      <c r="X408" s="3"/>
      <c r="Y408" s="3"/>
      <c r="Z408" s="3"/>
      <c r="AA408" s="11"/>
      <c r="AB408" s="11"/>
      <c r="AC408" s="63"/>
      <c r="AD408" s="63"/>
      <c r="AE408" s="63"/>
      <c r="AF408" s="63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  <c r="BV408" s="24"/>
      <c r="BW408" s="24"/>
      <c r="BX408" s="24"/>
      <c r="BY408" s="24"/>
      <c r="BZ408" s="24"/>
      <c r="CA408" s="24"/>
      <c r="CB408" s="24"/>
      <c r="CC408" s="24"/>
      <c r="CD408" s="24"/>
    </row>
    <row r="409" spans="1:82" x14ac:dyDescent="0.25">
      <c r="A409" s="24"/>
      <c r="B409" s="24"/>
      <c r="C409" s="25"/>
      <c r="D409" s="24"/>
      <c r="E409" s="24"/>
      <c r="F409" s="24"/>
      <c r="H409" s="3"/>
      <c r="P409" s="3"/>
      <c r="Q409" s="98"/>
      <c r="V409" s="3"/>
      <c r="W409" s="3"/>
      <c r="X409" s="3"/>
      <c r="Y409" s="3"/>
      <c r="Z409" s="3"/>
      <c r="AA409" s="11"/>
      <c r="AB409" s="11"/>
      <c r="AC409" s="63"/>
      <c r="AD409" s="63"/>
      <c r="AE409" s="63"/>
      <c r="AF409" s="63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</row>
    <row r="410" spans="1:82" x14ac:dyDescent="0.25">
      <c r="A410" s="24"/>
      <c r="B410" s="24"/>
      <c r="C410" s="25"/>
      <c r="D410" s="24"/>
      <c r="E410" s="24"/>
      <c r="F410" s="24"/>
      <c r="H410" s="3"/>
      <c r="P410" s="3"/>
      <c r="Q410" s="98"/>
      <c r="V410" s="3"/>
      <c r="W410" s="3"/>
      <c r="X410" s="3"/>
      <c r="Y410" s="3"/>
      <c r="Z410" s="3"/>
      <c r="AA410" s="11"/>
      <c r="AB410" s="11"/>
      <c r="AC410" s="63"/>
      <c r="AD410" s="63"/>
      <c r="AE410" s="63"/>
      <c r="AF410" s="63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  <c r="BV410" s="24"/>
      <c r="BW410" s="24"/>
      <c r="BX410" s="24"/>
      <c r="BY410" s="24"/>
      <c r="BZ410" s="24"/>
      <c r="CA410" s="24"/>
      <c r="CB410" s="24"/>
      <c r="CC410" s="24"/>
      <c r="CD410" s="24"/>
    </row>
    <row r="411" spans="1:82" x14ac:dyDescent="0.25">
      <c r="A411" s="24"/>
      <c r="B411" s="24"/>
      <c r="C411" s="25"/>
      <c r="D411" s="24"/>
      <c r="E411" s="24"/>
      <c r="F411" s="24"/>
      <c r="H411" s="3"/>
      <c r="P411" s="3"/>
      <c r="Q411" s="98"/>
      <c r="V411" s="3"/>
      <c r="W411" s="3"/>
      <c r="X411" s="3"/>
      <c r="Y411" s="3"/>
      <c r="Z411" s="3"/>
      <c r="AA411" s="11"/>
      <c r="AB411" s="11"/>
      <c r="AC411" s="63"/>
      <c r="AD411" s="63"/>
      <c r="AE411" s="63"/>
      <c r="AF411" s="63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</row>
    <row r="412" spans="1:82" x14ac:dyDescent="0.25">
      <c r="A412" s="24"/>
      <c r="B412" s="24"/>
      <c r="C412" s="25"/>
      <c r="D412" s="24"/>
      <c r="E412" s="24"/>
      <c r="F412" s="24"/>
      <c r="H412" s="3"/>
      <c r="P412" s="3"/>
      <c r="Q412" s="98"/>
      <c r="V412" s="3"/>
      <c r="W412" s="3"/>
      <c r="X412" s="3"/>
      <c r="Y412" s="3"/>
      <c r="Z412" s="3"/>
      <c r="AA412" s="11"/>
      <c r="AB412" s="11"/>
      <c r="AC412" s="63"/>
      <c r="AD412" s="63"/>
      <c r="AE412" s="63"/>
      <c r="AF412" s="63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  <c r="BV412" s="24"/>
      <c r="BW412" s="24"/>
      <c r="BX412" s="24"/>
      <c r="BY412" s="24"/>
      <c r="BZ412" s="24"/>
      <c r="CA412" s="24"/>
      <c r="CB412" s="24"/>
      <c r="CC412" s="24"/>
      <c r="CD412" s="24"/>
    </row>
    <row r="413" spans="1:82" x14ac:dyDescent="0.25">
      <c r="A413" s="24"/>
      <c r="B413" s="24"/>
      <c r="C413" s="25"/>
      <c r="D413" s="24"/>
      <c r="E413" s="24"/>
      <c r="F413" s="24"/>
      <c r="H413" s="3"/>
      <c r="P413" s="3"/>
      <c r="Q413" s="98"/>
      <c r="V413" s="3"/>
      <c r="W413" s="3"/>
      <c r="X413" s="3"/>
      <c r="Y413" s="3"/>
      <c r="Z413" s="3"/>
      <c r="AA413" s="11"/>
      <c r="AB413" s="11"/>
      <c r="AC413" s="63"/>
      <c r="AD413" s="63"/>
      <c r="AE413" s="63"/>
      <c r="AF413" s="63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  <c r="BV413" s="24"/>
      <c r="BW413" s="24"/>
      <c r="BX413" s="24"/>
      <c r="BY413" s="24"/>
      <c r="BZ413" s="24"/>
      <c r="CA413" s="24"/>
      <c r="CB413" s="24"/>
      <c r="CC413" s="24"/>
      <c r="CD413" s="24"/>
    </row>
    <row r="414" spans="1:82" x14ac:dyDescent="0.25">
      <c r="A414" s="24"/>
      <c r="B414" s="24"/>
      <c r="C414" s="25"/>
      <c r="D414" s="24"/>
      <c r="E414" s="24"/>
      <c r="F414" s="24"/>
      <c r="H414" s="3"/>
      <c r="P414" s="3"/>
      <c r="Q414" s="98"/>
      <c r="V414" s="3"/>
      <c r="W414" s="3"/>
      <c r="X414" s="3"/>
      <c r="Y414" s="3"/>
      <c r="Z414" s="3"/>
      <c r="AA414" s="11"/>
      <c r="AB414" s="11"/>
      <c r="AC414" s="63"/>
      <c r="AD414" s="63"/>
      <c r="AE414" s="63"/>
      <c r="AF414" s="63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  <c r="BV414" s="24"/>
      <c r="BW414" s="24"/>
      <c r="BX414" s="24"/>
      <c r="BY414" s="24"/>
      <c r="BZ414" s="24"/>
      <c r="CA414" s="24"/>
      <c r="CB414" s="24"/>
      <c r="CC414" s="24"/>
      <c r="CD414" s="24"/>
    </row>
    <row r="415" spans="1:82" x14ac:dyDescent="0.25">
      <c r="A415" s="24"/>
      <c r="B415" s="24"/>
      <c r="C415" s="25"/>
      <c r="D415" s="24"/>
      <c r="E415" s="24"/>
      <c r="F415" s="24"/>
      <c r="H415" s="3"/>
      <c r="P415" s="3"/>
      <c r="Q415" s="98"/>
      <c r="V415" s="3"/>
      <c r="W415" s="3"/>
      <c r="X415" s="3"/>
      <c r="Y415" s="3"/>
      <c r="Z415" s="3"/>
      <c r="AA415" s="11"/>
      <c r="AB415" s="11"/>
      <c r="AC415" s="63"/>
      <c r="AD415" s="63"/>
      <c r="AE415" s="63"/>
      <c r="AF415" s="63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  <c r="BV415" s="24"/>
      <c r="BW415" s="24"/>
      <c r="BX415" s="24"/>
      <c r="BY415" s="24"/>
      <c r="BZ415" s="24"/>
      <c r="CA415" s="24"/>
      <c r="CB415" s="24"/>
      <c r="CC415" s="24"/>
      <c r="CD415" s="24"/>
    </row>
    <row r="416" spans="1:82" x14ac:dyDescent="0.25">
      <c r="A416" s="24"/>
      <c r="B416" s="24"/>
      <c r="C416" s="25"/>
      <c r="D416" s="24"/>
      <c r="E416" s="24"/>
      <c r="F416" s="24"/>
      <c r="H416" s="3"/>
      <c r="P416" s="3"/>
      <c r="Q416" s="98"/>
      <c r="V416" s="3"/>
      <c r="W416" s="3"/>
      <c r="X416" s="3"/>
      <c r="Y416" s="3"/>
      <c r="Z416" s="3"/>
      <c r="AA416" s="11"/>
      <c r="AB416" s="11"/>
      <c r="AC416" s="63"/>
      <c r="AD416" s="63"/>
      <c r="AE416" s="63"/>
      <c r="AF416" s="63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  <c r="CC416" s="24"/>
      <c r="CD416" s="24"/>
    </row>
    <row r="417" spans="1:82" x14ac:dyDescent="0.25">
      <c r="A417" s="24"/>
      <c r="B417" s="24"/>
      <c r="C417" s="25"/>
      <c r="D417" s="24"/>
      <c r="E417" s="24"/>
      <c r="F417" s="24"/>
      <c r="H417" s="3"/>
      <c r="P417" s="3"/>
      <c r="Q417" s="98"/>
      <c r="V417" s="3"/>
      <c r="W417" s="3"/>
      <c r="X417" s="3"/>
      <c r="Y417" s="3"/>
      <c r="Z417" s="3"/>
      <c r="AA417" s="11"/>
      <c r="AB417" s="11"/>
      <c r="AC417" s="63"/>
      <c r="AD417" s="63"/>
      <c r="AE417" s="63"/>
      <c r="AF417" s="63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  <c r="BV417" s="24"/>
      <c r="BW417" s="24"/>
      <c r="BX417" s="24"/>
      <c r="BY417" s="24"/>
      <c r="BZ417" s="24"/>
      <c r="CA417" s="24"/>
      <c r="CB417" s="24"/>
      <c r="CC417" s="24"/>
      <c r="CD417" s="24"/>
    </row>
    <row r="418" spans="1:82" x14ac:dyDescent="0.25">
      <c r="A418" s="24"/>
      <c r="B418" s="24"/>
      <c r="C418" s="25"/>
      <c r="D418" s="24"/>
      <c r="E418" s="24"/>
      <c r="F418" s="24"/>
      <c r="H418" s="3"/>
      <c r="P418" s="3"/>
      <c r="Q418" s="98"/>
      <c r="V418" s="3"/>
      <c r="W418" s="3"/>
      <c r="X418" s="3"/>
      <c r="Y418" s="3"/>
      <c r="Z418" s="3"/>
      <c r="AA418" s="11"/>
      <c r="AB418" s="11"/>
      <c r="AC418" s="63"/>
      <c r="AD418" s="63"/>
      <c r="AE418" s="63"/>
      <c r="AF418" s="63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  <c r="BO418" s="24"/>
      <c r="BP418" s="24"/>
      <c r="BQ418" s="24"/>
      <c r="BR418" s="24"/>
      <c r="BS418" s="24"/>
      <c r="BT418" s="24"/>
      <c r="BU418" s="24"/>
      <c r="BV418" s="24"/>
      <c r="BW418" s="24"/>
      <c r="BX418" s="24"/>
      <c r="BY418" s="24"/>
      <c r="BZ418" s="24"/>
      <c r="CA418" s="24"/>
      <c r="CB418" s="24"/>
      <c r="CC418" s="24"/>
      <c r="CD418" s="24"/>
    </row>
    <row r="419" spans="1:82" x14ac:dyDescent="0.25">
      <c r="A419" s="24"/>
      <c r="B419" s="24"/>
      <c r="C419" s="25"/>
      <c r="D419" s="24"/>
      <c r="E419" s="24"/>
      <c r="F419" s="24"/>
      <c r="H419" s="3"/>
      <c r="P419" s="3"/>
      <c r="Q419" s="98"/>
      <c r="V419" s="3"/>
      <c r="W419" s="3"/>
      <c r="X419" s="3"/>
      <c r="Y419" s="3"/>
      <c r="Z419" s="3"/>
      <c r="AA419" s="11"/>
      <c r="AB419" s="11"/>
      <c r="AC419" s="63"/>
      <c r="AD419" s="63"/>
      <c r="AE419" s="63"/>
      <c r="AF419" s="63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  <c r="BO419" s="24"/>
      <c r="BP419" s="24"/>
      <c r="BQ419" s="24"/>
      <c r="BR419" s="24"/>
      <c r="BS419" s="24"/>
      <c r="BT419" s="24"/>
      <c r="BU419" s="24"/>
      <c r="BV419" s="24"/>
      <c r="BW419" s="24"/>
      <c r="BX419" s="24"/>
      <c r="BY419" s="24"/>
      <c r="BZ419" s="24"/>
      <c r="CA419" s="24"/>
      <c r="CB419" s="24"/>
      <c r="CC419" s="24"/>
      <c r="CD419" s="24"/>
    </row>
    <row r="420" spans="1:82" x14ac:dyDescent="0.25">
      <c r="A420" s="24"/>
      <c r="B420" s="24"/>
      <c r="C420" s="25"/>
      <c r="D420" s="24"/>
      <c r="E420" s="24"/>
      <c r="F420" s="24"/>
      <c r="H420" s="3"/>
      <c r="P420" s="3"/>
      <c r="Q420" s="98"/>
      <c r="V420" s="3"/>
      <c r="W420" s="3"/>
      <c r="X420" s="3"/>
      <c r="Y420" s="3"/>
      <c r="Z420" s="3"/>
      <c r="AA420" s="11"/>
      <c r="AB420" s="11"/>
      <c r="AC420" s="63"/>
      <c r="AD420" s="63"/>
      <c r="AE420" s="63"/>
      <c r="AF420" s="63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  <c r="BO420" s="24"/>
      <c r="BP420" s="24"/>
      <c r="BQ420" s="24"/>
      <c r="BR420" s="24"/>
      <c r="BS420" s="24"/>
      <c r="BT420" s="24"/>
      <c r="BU420" s="24"/>
      <c r="BV420" s="24"/>
      <c r="BW420" s="24"/>
      <c r="BX420" s="24"/>
      <c r="BY420" s="24"/>
      <c r="BZ420" s="24"/>
      <c r="CA420" s="24"/>
      <c r="CB420" s="24"/>
      <c r="CC420" s="24"/>
      <c r="CD420" s="24"/>
    </row>
    <row r="421" spans="1:82" x14ac:dyDescent="0.25">
      <c r="A421" s="24"/>
      <c r="B421" s="24"/>
      <c r="C421" s="25"/>
      <c r="D421" s="24"/>
      <c r="E421" s="24"/>
      <c r="F421" s="24"/>
      <c r="H421" s="3"/>
      <c r="P421" s="3"/>
      <c r="Q421" s="98"/>
      <c r="V421" s="3"/>
      <c r="W421" s="3"/>
      <c r="X421" s="3"/>
      <c r="Y421" s="3"/>
      <c r="Z421" s="3"/>
      <c r="AA421" s="11"/>
      <c r="AB421" s="11"/>
      <c r="AC421" s="63"/>
      <c r="AD421" s="63"/>
      <c r="AE421" s="63"/>
      <c r="AF421" s="63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  <c r="BO421" s="24"/>
      <c r="BP421" s="24"/>
      <c r="BQ421" s="24"/>
      <c r="BR421" s="24"/>
      <c r="BS421" s="24"/>
      <c r="BT421" s="24"/>
      <c r="BU421" s="24"/>
      <c r="BV421" s="24"/>
      <c r="BW421" s="24"/>
      <c r="BX421" s="24"/>
      <c r="BY421" s="24"/>
      <c r="BZ421" s="24"/>
      <c r="CA421" s="24"/>
      <c r="CB421" s="24"/>
      <c r="CC421" s="24"/>
      <c r="CD421" s="24"/>
    </row>
    <row r="422" spans="1:82" x14ac:dyDescent="0.25">
      <c r="A422" s="24"/>
      <c r="B422" s="24"/>
      <c r="C422" s="25"/>
      <c r="D422" s="24"/>
      <c r="E422" s="24"/>
      <c r="F422" s="24"/>
      <c r="H422" s="3"/>
      <c r="P422" s="3"/>
      <c r="Q422" s="98"/>
      <c r="V422" s="3"/>
      <c r="W422" s="3"/>
      <c r="X422" s="3"/>
      <c r="Y422" s="3"/>
      <c r="Z422" s="3"/>
      <c r="AA422" s="11"/>
      <c r="AB422" s="11"/>
      <c r="AC422" s="63"/>
      <c r="AD422" s="63"/>
      <c r="AE422" s="63"/>
      <c r="AF422" s="63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  <c r="BO422" s="24"/>
      <c r="BP422" s="24"/>
      <c r="BQ422" s="24"/>
      <c r="BR422" s="24"/>
      <c r="BS422" s="24"/>
      <c r="BT422" s="24"/>
      <c r="BU422" s="24"/>
      <c r="BV422" s="24"/>
      <c r="BW422" s="24"/>
      <c r="BX422" s="24"/>
      <c r="BY422" s="24"/>
      <c r="BZ422" s="24"/>
      <c r="CA422" s="24"/>
      <c r="CB422" s="24"/>
      <c r="CC422" s="24"/>
      <c r="CD422" s="24"/>
    </row>
    <row r="423" spans="1:82" x14ac:dyDescent="0.25">
      <c r="A423" s="24"/>
      <c r="B423" s="24"/>
      <c r="C423" s="25"/>
      <c r="D423" s="24"/>
      <c r="E423" s="24"/>
      <c r="F423" s="24"/>
      <c r="H423" s="3"/>
      <c r="P423" s="3"/>
      <c r="Q423" s="98"/>
      <c r="V423" s="3"/>
      <c r="W423" s="3"/>
      <c r="X423" s="3"/>
      <c r="Y423" s="3"/>
      <c r="Z423" s="3"/>
      <c r="AA423" s="11"/>
      <c r="AB423" s="11"/>
      <c r="AC423" s="63"/>
      <c r="AD423" s="63"/>
      <c r="AE423" s="63"/>
      <c r="AF423" s="63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  <c r="BV423" s="24"/>
      <c r="BW423" s="24"/>
      <c r="BX423" s="24"/>
      <c r="BY423" s="24"/>
      <c r="BZ423" s="24"/>
      <c r="CA423" s="24"/>
      <c r="CB423" s="24"/>
      <c r="CC423" s="24"/>
      <c r="CD423" s="24"/>
    </row>
    <row r="424" spans="1:82" x14ac:dyDescent="0.25">
      <c r="A424" s="24"/>
      <c r="B424" s="24"/>
      <c r="C424" s="25"/>
      <c r="D424" s="24"/>
      <c r="E424" s="24"/>
      <c r="F424" s="24"/>
      <c r="H424" s="3"/>
      <c r="P424" s="3"/>
      <c r="Q424" s="98"/>
      <c r="V424" s="3"/>
      <c r="W424" s="3"/>
      <c r="X424" s="3"/>
      <c r="Y424" s="3"/>
      <c r="Z424" s="3"/>
      <c r="AA424" s="11"/>
      <c r="AB424" s="11"/>
      <c r="AC424" s="63"/>
      <c r="AD424" s="63"/>
      <c r="AE424" s="63"/>
      <c r="AF424" s="63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  <c r="BO424" s="24"/>
      <c r="BP424" s="24"/>
      <c r="BQ424" s="24"/>
      <c r="BR424" s="24"/>
      <c r="BS424" s="24"/>
      <c r="BT424" s="24"/>
      <c r="BU424" s="24"/>
      <c r="BV424" s="24"/>
      <c r="BW424" s="24"/>
      <c r="BX424" s="24"/>
      <c r="BY424" s="24"/>
      <c r="BZ424" s="24"/>
      <c r="CA424" s="24"/>
      <c r="CB424" s="24"/>
      <c r="CC424" s="24"/>
      <c r="CD424" s="24"/>
    </row>
    <row r="425" spans="1:82" x14ac:dyDescent="0.25">
      <c r="A425" s="24"/>
      <c r="B425" s="24"/>
      <c r="C425" s="25"/>
      <c r="D425" s="24"/>
      <c r="E425" s="24"/>
      <c r="F425" s="24"/>
      <c r="H425" s="3"/>
      <c r="P425" s="3"/>
      <c r="Q425" s="98"/>
      <c r="V425" s="3"/>
      <c r="W425" s="3"/>
      <c r="X425" s="3"/>
      <c r="Y425" s="3"/>
      <c r="Z425" s="3"/>
      <c r="AA425" s="11"/>
      <c r="AB425" s="11"/>
      <c r="AC425" s="63"/>
      <c r="AD425" s="63"/>
      <c r="AE425" s="63"/>
      <c r="AF425" s="63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  <c r="BO425" s="24"/>
      <c r="BP425" s="24"/>
      <c r="BQ425" s="24"/>
      <c r="BR425" s="24"/>
      <c r="BS425" s="24"/>
      <c r="BT425" s="24"/>
      <c r="BU425" s="24"/>
      <c r="BV425" s="24"/>
      <c r="BW425" s="24"/>
      <c r="BX425" s="24"/>
      <c r="BY425" s="24"/>
      <c r="BZ425" s="24"/>
      <c r="CA425" s="24"/>
      <c r="CB425" s="24"/>
      <c r="CC425" s="24"/>
      <c r="CD425" s="24"/>
    </row>
    <row r="426" spans="1:82" x14ac:dyDescent="0.25">
      <c r="A426" s="24"/>
      <c r="B426" s="24"/>
      <c r="C426" s="25"/>
      <c r="D426" s="24"/>
      <c r="E426" s="24"/>
      <c r="F426" s="24"/>
      <c r="H426" s="3"/>
      <c r="P426" s="3"/>
      <c r="Q426" s="98"/>
      <c r="V426" s="3"/>
      <c r="W426" s="3"/>
      <c r="X426" s="3"/>
      <c r="Y426" s="3"/>
      <c r="Z426" s="3"/>
      <c r="AA426" s="11"/>
      <c r="AB426" s="11"/>
      <c r="AC426" s="63"/>
      <c r="AD426" s="63"/>
      <c r="AE426" s="63"/>
      <c r="AF426" s="63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  <c r="BV426" s="24"/>
      <c r="BW426" s="24"/>
      <c r="BX426" s="24"/>
      <c r="BY426" s="24"/>
      <c r="BZ426" s="24"/>
      <c r="CA426" s="24"/>
      <c r="CB426" s="24"/>
      <c r="CC426" s="24"/>
      <c r="CD426" s="24"/>
    </row>
    <row r="427" spans="1:82" x14ac:dyDescent="0.25">
      <c r="A427" s="24"/>
      <c r="B427" s="24"/>
      <c r="C427" s="25"/>
      <c r="D427" s="24"/>
      <c r="E427" s="24"/>
      <c r="F427" s="24"/>
      <c r="H427" s="3"/>
      <c r="P427" s="3"/>
      <c r="Q427" s="98"/>
      <c r="V427" s="3"/>
      <c r="W427" s="3"/>
      <c r="X427" s="3"/>
      <c r="Y427" s="3"/>
      <c r="Z427" s="3"/>
      <c r="AA427" s="11"/>
      <c r="AB427" s="11"/>
      <c r="AC427" s="63"/>
      <c r="AD427" s="63"/>
      <c r="AE427" s="63"/>
      <c r="AF427" s="63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  <c r="BV427" s="24"/>
      <c r="BW427" s="24"/>
      <c r="BX427" s="24"/>
      <c r="BY427" s="24"/>
      <c r="BZ427" s="24"/>
      <c r="CA427" s="24"/>
      <c r="CB427" s="24"/>
      <c r="CC427" s="24"/>
      <c r="CD427" s="24"/>
    </row>
    <row r="428" spans="1:82" x14ac:dyDescent="0.25">
      <c r="A428" s="24"/>
      <c r="B428" s="24"/>
      <c r="C428" s="25"/>
      <c r="D428" s="24"/>
      <c r="E428" s="24"/>
      <c r="F428" s="24"/>
      <c r="H428" s="3"/>
      <c r="P428" s="3"/>
      <c r="Q428" s="98"/>
      <c r="V428" s="3"/>
      <c r="W428" s="3"/>
      <c r="X428" s="3"/>
      <c r="Y428" s="3"/>
      <c r="Z428" s="3"/>
      <c r="AA428" s="11"/>
      <c r="AB428" s="11"/>
      <c r="AC428" s="63"/>
      <c r="AD428" s="63"/>
      <c r="AE428" s="63"/>
      <c r="AF428" s="63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  <c r="BV428" s="24"/>
      <c r="BW428" s="24"/>
      <c r="BX428" s="24"/>
      <c r="BY428" s="24"/>
      <c r="BZ428" s="24"/>
      <c r="CA428" s="24"/>
      <c r="CB428" s="24"/>
      <c r="CC428" s="24"/>
      <c r="CD428" s="24"/>
    </row>
    <row r="429" spans="1:82" x14ac:dyDescent="0.25">
      <c r="A429" s="24"/>
      <c r="B429" s="24"/>
      <c r="C429" s="25"/>
      <c r="D429" s="24"/>
      <c r="E429" s="24"/>
      <c r="F429" s="24"/>
      <c r="H429" s="3"/>
      <c r="P429" s="3"/>
      <c r="Q429" s="98"/>
      <c r="V429" s="3"/>
      <c r="W429" s="3"/>
      <c r="X429" s="3"/>
      <c r="Y429" s="3"/>
      <c r="Z429" s="3"/>
      <c r="AA429" s="11"/>
      <c r="AB429" s="11"/>
      <c r="AC429" s="63"/>
      <c r="AD429" s="63"/>
      <c r="AE429" s="63"/>
      <c r="AF429" s="63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  <c r="BV429" s="24"/>
      <c r="BW429" s="24"/>
      <c r="BX429" s="24"/>
      <c r="BY429" s="24"/>
      <c r="BZ429" s="24"/>
      <c r="CA429" s="24"/>
      <c r="CB429" s="24"/>
      <c r="CC429" s="24"/>
      <c r="CD429" s="24"/>
    </row>
    <row r="430" spans="1:82" x14ac:dyDescent="0.25">
      <c r="A430" s="24"/>
      <c r="B430" s="24"/>
      <c r="C430" s="25"/>
      <c r="D430" s="24"/>
      <c r="E430" s="24"/>
      <c r="F430" s="24"/>
      <c r="H430" s="3"/>
      <c r="P430" s="3"/>
      <c r="Q430" s="98"/>
      <c r="V430" s="3"/>
      <c r="W430" s="3"/>
      <c r="X430" s="3"/>
      <c r="Y430" s="3"/>
      <c r="Z430" s="3"/>
      <c r="AA430" s="11"/>
      <c r="AB430" s="11"/>
      <c r="AC430" s="63"/>
      <c r="AD430" s="63"/>
      <c r="AE430" s="63"/>
      <c r="AF430" s="63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/>
      <c r="BO430" s="24"/>
      <c r="BP430" s="24"/>
      <c r="BQ430" s="24"/>
      <c r="BR430" s="24"/>
      <c r="BS430" s="24"/>
      <c r="BT430" s="24"/>
      <c r="BU430" s="24"/>
      <c r="BV430" s="24"/>
      <c r="BW430" s="24"/>
      <c r="BX430" s="24"/>
      <c r="BY430" s="24"/>
      <c r="BZ430" s="24"/>
      <c r="CA430" s="24"/>
      <c r="CB430" s="24"/>
      <c r="CC430" s="24"/>
      <c r="CD430" s="24"/>
    </row>
    <row r="431" spans="1:82" x14ac:dyDescent="0.25">
      <c r="A431" s="24"/>
      <c r="B431" s="24"/>
      <c r="C431" s="25"/>
      <c r="D431" s="24"/>
      <c r="E431" s="24"/>
      <c r="F431" s="24"/>
      <c r="H431" s="3"/>
      <c r="P431" s="3"/>
      <c r="Q431" s="98"/>
      <c r="V431" s="3"/>
      <c r="W431" s="3"/>
      <c r="X431" s="3"/>
      <c r="Y431" s="3"/>
      <c r="Z431" s="3"/>
      <c r="AA431" s="11"/>
      <c r="AB431" s="11"/>
      <c r="AC431" s="63"/>
      <c r="AD431" s="63"/>
      <c r="AE431" s="63"/>
      <c r="AF431" s="63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  <c r="BV431" s="24"/>
      <c r="BW431" s="24"/>
      <c r="BX431" s="24"/>
      <c r="BY431" s="24"/>
      <c r="BZ431" s="24"/>
      <c r="CA431" s="24"/>
      <c r="CB431" s="24"/>
      <c r="CC431" s="24"/>
      <c r="CD431" s="24"/>
    </row>
    <row r="432" spans="1:82" x14ac:dyDescent="0.25">
      <c r="A432" s="24"/>
      <c r="B432" s="24"/>
      <c r="C432" s="25"/>
      <c r="D432" s="24"/>
      <c r="E432" s="24"/>
      <c r="F432" s="24"/>
      <c r="H432" s="3"/>
      <c r="P432" s="3"/>
      <c r="Q432" s="98"/>
      <c r="V432" s="3"/>
      <c r="W432" s="3"/>
      <c r="X432" s="3"/>
      <c r="Y432" s="3"/>
      <c r="Z432" s="3"/>
      <c r="AA432" s="11"/>
      <c r="AB432" s="11"/>
      <c r="AC432" s="63"/>
      <c r="AD432" s="63"/>
      <c r="AE432" s="63"/>
      <c r="AF432" s="63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  <c r="BV432" s="24"/>
      <c r="BW432" s="24"/>
      <c r="BX432" s="24"/>
      <c r="BY432" s="24"/>
      <c r="BZ432" s="24"/>
      <c r="CA432" s="24"/>
      <c r="CB432" s="24"/>
      <c r="CC432" s="24"/>
      <c r="CD432" s="24"/>
    </row>
    <row r="433" spans="1:82" x14ac:dyDescent="0.25">
      <c r="A433" s="24"/>
      <c r="B433" s="24"/>
      <c r="C433" s="25"/>
      <c r="D433" s="24"/>
      <c r="E433" s="24"/>
      <c r="F433" s="24"/>
      <c r="H433" s="3"/>
      <c r="P433" s="3"/>
      <c r="Q433" s="98"/>
      <c r="V433" s="3"/>
      <c r="W433" s="3"/>
      <c r="X433" s="3"/>
      <c r="Y433" s="3"/>
      <c r="Z433" s="3"/>
      <c r="AA433" s="11"/>
      <c r="AB433" s="11"/>
      <c r="AC433" s="63"/>
      <c r="AD433" s="63"/>
      <c r="AE433" s="63"/>
      <c r="AF433" s="63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  <c r="BV433" s="24"/>
      <c r="BW433" s="24"/>
      <c r="BX433" s="24"/>
      <c r="BY433" s="24"/>
      <c r="BZ433" s="24"/>
      <c r="CA433" s="24"/>
      <c r="CB433" s="24"/>
      <c r="CC433" s="24"/>
      <c r="CD433" s="24"/>
    </row>
    <row r="434" spans="1:82" x14ac:dyDescent="0.25">
      <c r="A434" s="24"/>
      <c r="B434" s="24"/>
      <c r="C434" s="25"/>
      <c r="D434" s="24"/>
      <c r="E434" s="24"/>
      <c r="F434" s="24"/>
      <c r="H434" s="3"/>
      <c r="P434" s="3"/>
      <c r="Q434" s="98"/>
      <c r="V434" s="3"/>
      <c r="W434" s="3"/>
      <c r="X434" s="3"/>
      <c r="Y434" s="3"/>
      <c r="Z434" s="3"/>
      <c r="AA434" s="11"/>
      <c r="AB434" s="11"/>
      <c r="AC434" s="63"/>
      <c r="AD434" s="63"/>
      <c r="AE434" s="63"/>
      <c r="AF434" s="63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  <c r="BO434" s="24"/>
      <c r="BP434" s="24"/>
      <c r="BQ434" s="24"/>
      <c r="BR434" s="24"/>
      <c r="BS434" s="24"/>
      <c r="BT434" s="24"/>
      <c r="BU434" s="24"/>
      <c r="BV434" s="24"/>
      <c r="BW434" s="24"/>
      <c r="BX434" s="24"/>
      <c r="BY434" s="24"/>
      <c r="BZ434" s="24"/>
      <c r="CA434" s="24"/>
      <c r="CB434" s="24"/>
      <c r="CC434" s="24"/>
      <c r="CD434" s="24"/>
    </row>
    <row r="435" spans="1:82" x14ac:dyDescent="0.25">
      <c r="A435" s="24"/>
      <c r="B435" s="24"/>
      <c r="C435" s="25"/>
      <c r="D435" s="24"/>
      <c r="E435" s="24"/>
      <c r="F435" s="24"/>
      <c r="H435" s="3"/>
      <c r="P435" s="3"/>
      <c r="Q435" s="98"/>
      <c r="V435" s="3"/>
      <c r="W435" s="3"/>
      <c r="X435" s="3"/>
      <c r="Y435" s="3"/>
      <c r="Z435" s="3"/>
      <c r="AA435" s="11"/>
      <c r="AB435" s="11"/>
      <c r="AC435" s="63"/>
      <c r="AD435" s="63"/>
      <c r="AE435" s="63"/>
      <c r="AF435" s="63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  <c r="BO435" s="24"/>
      <c r="BP435" s="24"/>
      <c r="BQ435" s="24"/>
      <c r="BR435" s="24"/>
      <c r="BS435" s="24"/>
      <c r="BT435" s="24"/>
      <c r="BU435" s="24"/>
      <c r="BV435" s="24"/>
      <c r="BW435" s="24"/>
      <c r="BX435" s="24"/>
      <c r="BY435" s="24"/>
      <c r="BZ435" s="24"/>
      <c r="CA435" s="24"/>
      <c r="CB435" s="24"/>
      <c r="CC435" s="24"/>
      <c r="CD435" s="24"/>
    </row>
    <row r="436" spans="1:82" x14ac:dyDescent="0.25">
      <c r="A436" s="24"/>
      <c r="B436" s="24"/>
      <c r="C436" s="25"/>
      <c r="D436" s="24"/>
      <c r="E436" s="24"/>
      <c r="F436" s="24"/>
      <c r="H436" s="3"/>
      <c r="P436" s="3"/>
      <c r="Q436" s="98"/>
      <c r="V436" s="3"/>
      <c r="W436" s="3"/>
      <c r="X436" s="3"/>
      <c r="Y436" s="3"/>
      <c r="Z436" s="3"/>
      <c r="AA436" s="11"/>
      <c r="AB436" s="11"/>
      <c r="AC436" s="63"/>
      <c r="AD436" s="63"/>
      <c r="AE436" s="63"/>
      <c r="AF436" s="63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  <c r="BO436" s="24"/>
      <c r="BP436" s="24"/>
      <c r="BQ436" s="24"/>
      <c r="BR436" s="24"/>
      <c r="BS436" s="24"/>
      <c r="BT436" s="24"/>
      <c r="BU436" s="24"/>
      <c r="BV436" s="24"/>
      <c r="BW436" s="24"/>
      <c r="BX436" s="24"/>
      <c r="BY436" s="24"/>
      <c r="BZ436" s="24"/>
      <c r="CA436" s="24"/>
      <c r="CB436" s="24"/>
      <c r="CC436" s="24"/>
      <c r="CD436" s="24"/>
    </row>
    <row r="437" spans="1:82" x14ac:dyDescent="0.25">
      <c r="A437" s="24"/>
      <c r="B437" s="24"/>
      <c r="C437" s="25"/>
      <c r="D437" s="24"/>
      <c r="E437" s="24"/>
      <c r="F437" s="24"/>
      <c r="H437" s="3"/>
      <c r="P437" s="3"/>
      <c r="Q437" s="98"/>
      <c r="V437" s="3"/>
      <c r="W437" s="3"/>
      <c r="X437" s="3"/>
      <c r="Y437" s="3"/>
      <c r="Z437" s="3"/>
      <c r="AA437" s="11"/>
      <c r="AB437" s="11"/>
      <c r="AC437" s="63"/>
      <c r="AD437" s="63"/>
      <c r="AE437" s="63"/>
      <c r="AF437" s="63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  <c r="BV437" s="24"/>
      <c r="BW437" s="24"/>
      <c r="BX437" s="24"/>
      <c r="BY437" s="24"/>
      <c r="BZ437" s="24"/>
      <c r="CA437" s="24"/>
      <c r="CB437" s="24"/>
      <c r="CC437" s="24"/>
      <c r="CD437" s="24"/>
    </row>
    <row r="438" spans="1:82" x14ac:dyDescent="0.25">
      <c r="A438" s="24"/>
      <c r="B438" s="24"/>
      <c r="C438" s="25"/>
      <c r="D438" s="24"/>
      <c r="E438" s="24"/>
      <c r="F438" s="24"/>
      <c r="H438" s="3"/>
      <c r="P438" s="3"/>
      <c r="Q438" s="98"/>
      <c r="V438" s="3"/>
      <c r="W438" s="3"/>
      <c r="X438" s="3"/>
      <c r="Y438" s="3"/>
      <c r="Z438" s="3"/>
      <c r="AA438" s="11"/>
      <c r="AB438" s="11"/>
      <c r="AC438" s="63"/>
      <c r="AD438" s="63"/>
      <c r="AE438" s="63"/>
      <c r="AF438" s="63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  <c r="BO438" s="24"/>
      <c r="BP438" s="24"/>
      <c r="BQ438" s="24"/>
      <c r="BR438" s="24"/>
      <c r="BS438" s="24"/>
      <c r="BT438" s="24"/>
      <c r="BU438" s="24"/>
      <c r="BV438" s="24"/>
      <c r="BW438" s="24"/>
      <c r="BX438" s="24"/>
      <c r="BY438" s="24"/>
      <c r="BZ438" s="24"/>
      <c r="CA438" s="24"/>
      <c r="CB438" s="24"/>
      <c r="CC438" s="24"/>
      <c r="CD438" s="24"/>
    </row>
    <row r="439" spans="1:82" x14ac:dyDescent="0.25">
      <c r="A439" s="24"/>
      <c r="B439" s="24"/>
      <c r="C439" s="25"/>
      <c r="D439" s="24"/>
      <c r="E439" s="24"/>
      <c r="F439" s="24"/>
      <c r="H439" s="3"/>
      <c r="P439" s="3"/>
      <c r="Q439" s="98"/>
      <c r="V439" s="3"/>
      <c r="W439" s="3"/>
      <c r="X439" s="3"/>
      <c r="Y439" s="3"/>
      <c r="Z439" s="3"/>
      <c r="AA439" s="11"/>
      <c r="AB439" s="11"/>
      <c r="AC439" s="63"/>
      <c r="AD439" s="63"/>
      <c r="AE439" s="63"/>
      <c r="AF439" s="63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/>
      <c r="BO439" s="24"/>
      <c r="BP439" s="24"/>
      <c r="BQ439" s="24"/>
      <c r="BR439" s="24"/>
      <c r="BS439" s="24"/>
      <c r="BT439" s="24"/>
      <c r="BU439" s="24"/>
      <c r="BV439" s="24"/>
      <c r="BW439" s="24"/>
      <c r="BX439" s="24"/>
      <c r="BY439" s="24"/>
      <c r="BZ439" s="24"/>
      <c r="CA439" s="24"/>
      <c r="CB439" s="24"/>
      <c r="CC439" s="24"/>
      <c r="CD439" s="24"/>
    </row>
    <row r="440" spans="1:82" x14ac:dyDescent="0.25">
      <c r="A440" s="24"/>
      <c r="B440" s="24"/>
      <c r="C440" s="25"/>
      <c r="D440" s="24"/>
      <c r="E440" s="24"/>
      <c r="F440" s="24"/>
      <c r="H440" s="3"/>
      <c r="P440" s="3"/>
      <c r="Q440" s="98"/>
      <c r="V440" s="3"/>
      <c r="W440" s="3"/>
      <c r="X440" s="3"/>
      <c r="Y440" s="3"/>
      <c r="Z440" s="3"/>
      <c r="AA440" s="11"/>
      <c r="AB440" s="11"/>
      <c r="AC440" s="63"/>
      <c r="AD440" s="63"/>
      <c r="AE440" s="63"/>
      <c r="AF440" s="63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/>
      <c r="BO440" s="24"/>
      <c r="BP440" s="24"/>
      <c r="BQ440" s="24"/>
      <c r="BR440" s="24"/>
      <c r="BS440" s="24"/>
      <c r="BT440" s="24"/>
      <c r="BU440" s="24"/>
      <c r="BV440" s="24"/>
      <c r="BW440" s="24"/>
      <c r="BX440" s="24"/>
      <c r="BY440" s="24"/>
      <c r="BZ440" s="24"/>
      <c r="CA440" s="24"/>
      <c r="CB440" s="24"/>
      <c r="CC440" s="24"/>
      <c r="CD440" s="24"/>
    </row>
    <row r="441" spans="1:82" x14ac:dyDescent="0.25">
      <c r="A441" s="24"/>
      <c r="B441" s="24"/>
      <c r="C441" s="25"/>
      <c r="D441" s="24"/>
      <c r="E441" s="24"/>
      <c r="F441" s="24"/>
      <c r="H441" s="3"/>
      <c r="P441" s="3"/>
      <c r="Q441" s="98"/>
      <c r="V441" s="3"/>
      <c r="W441" s="3"/>
      <c r="X441" s="3"/>
      <c r="Y441" s="3"/>
      <c r="Z441" s="3"/>
      <c r="AA441" s="11"/>
      <c r="AB441" s="11"/>
      <c r="AC441" s="63"/>
      <c r="AD441" s="63"/>
      <c r="AE441" s="63"/>
      <c r="AF441" s="63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/>
      <c r="BO441" s="24"/>
      <c r="BP441" s="24"/>
      <c r="BQ441" s="24"/>
      <c r="BR441" s="24"/>
      <c r="BS441" s="24"/>
      <c r="BT441" s="24"/>
      <c r="BU441" s="24"/>
      <c r="BV441" s="24"/>
      <c r="BW441" s="24"/>
      <c r="BX441" s="24"/>
      <c r="BY441" s="24"/>
      <c r="BZ441" s="24"/>
      <c r="CA441" s="24"/>
      <c r="CB441" s="24"/>
      <c r="CC441" s="24"/>
      <c r="CD441" s="24"/>
    </row>
    <row r="442" spans="1:82" x14ac:dyDescent="0.25">
      <c r="A442" s="24"/>
      <c r="B442" s="24"/>
      <c r="C442" s="25"/>
      <c r="D442" s="24"/>
      <c r="E442" s="24"/>
      <c r="F442" s="24"/>
      <c r="H442" s="3"/>
      <c r="P442" s="3"/>
      <c r="Q442" s="98"/>
      <c r="V442" s="3"/>
      <c r="W442" s="3"/>
      <c r="X442" s="3"/>
      <c r="Y442" s="3"/>
      <c r="Z442" s="3"/>
      <c r="AA442" s="11"/>
      <c r="AB442" s="11"/>
      <c r="AC442" s="63"/>
      <c r="AD442" s="63"/>
      <c r="AE442" s="63"/>
      <c r="AF442" s="63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/>
      <c r="BO442" s="24"/>
      <c r="BP442" s="24"/>
      <c r="BQ442" s="24"/>
      <c r="BR442" s="24"/>
      <c r="BS442" s="24"/>
      <c r="BT442" s="24"/>
      <c r="BU442" s="24"/>
      <c r="BV442" s="24"/>
      <c r="BW442" s="24"/>
      <c r="BX442" s="24"/>
      <c r="BY442" s="24"/>
      <c r="BZ442" s="24"/>
      <c r="CA442" s="24"/>
      <c r="CB442" s="24"/>
      <c r="CC442" s="24"/>
      <c r="CD442" s="24"/>
    </row>
    <row r="443" spans="1:82" x14ac:dyDescent="0.25">
      <c r="A443" s="24"/>
      <c r="B443" s="24"/>
      <c r="C443" s="25"/>
      <c r="D443" s="24"/>
      <c r="E443" s="24"/>
      <c r="F443" s="24"/>
      <c r="H443" s="3"/>
      <c r="P443" s="3"/>
      <c r="Q443" s="98"/>
      <c r="V443" s="3"/>
      <c r="W443" s="3"/>
      <c r="X443" s="3"/>
      <c r="Y443" s="3"/>
      <c r="Z443" s="3"/>
      <c r="AA443" s="11"/>
      <c r="AB443" s="11"/>
      <c r="AC443" s="63"/>
      <c r="AD443" s="63"/>
      <c r="AE443" s="63"/>
      <c r="AF443" s="63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/>
      <c r="BO443" s="24"/>
      <c r="BP443" s="24"/>
      <c r="BQ443" s="24"/>
      <c r="BR443" s="24"/>
      <c r="BS443" s="24"/>
      <c r="BT443" s="24"/>
      <c r="BU443" s="24"/>
      <c r="BV443" s="24"/>
      <c r="BW443" s="24"/>
      <c r="BX443" s="24"/>
      <c r="BY443" s="24"/>
      <c r="BZ443" s="24"/>
      <c r="CA443" s="24"/>
      <c r="CB443" s="24"/>
      <c r="CC443" s="24"/>
      <c r="CD443" s="24"/>
    </row>
    <row r="444" spans="1:82" x14ac:dyDescent="0.25">
      <c r="A444" s="24"/>
      <c r="B444" s="24"/>
      <c r="C444" s="25"/>
      <c r="D444" s="24"/>
      <c r="E444" s="24"/>
      <c r="F444" s="24"/>
      <c r="H444" s="3"/>
      <c r="P444" s="3"/>
      <c r="Q444" s="98"/>
      <c r="V444" s="3"/>
      <c r="W444" s="3"/>
      <c r="X444" s="3"/>
      <c r="Y444" s="3"/>
      <c r="Z444" s="3"/>
      <c r="AA444" s="11"/>
      <c r="AB444" s="11"/>
      <c r="AC444" s="63"/>
      <c r="AD444" s="63"/>
      <c r="AE444" s="63"/>
      <c r="AF444" s="63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/>
      <c r="BO444" s="24"/>
      <c r="BP444" s="24"/>
      <c r="BQ444" s="24"/>
      <c r="BR444" s="24"/>
      <c r="BS444" s="24"/>
      <c r="BT444" s="24"/>
      <c r="BU444" s="24"/>
      <c r="BV444" s="24"/>
      <c r="BW444" s="24"/>
      <c r="BX444" s="24"/>
      <c r="BY444" s="24"/>
      <c r="BZ444" s="24"/>
      <c r="CA444" s="24"/>
      <c r="CB444" s="24"/>
      <c r="CC444" s="24"/>
      <c r="CD444" s="24"/>
    </row>
    <row r="445" spans="1:82" x14ac:dyDescent="0.25">
      <c r="A445" s="24"/>
      <c r="B445" s="24"/>
      <c r="C445" s="25"/>
      <c r="D445" s="24"/>
      <c r="E445" s="24"/>
      <c r="F445" s="24"/>
      <c r="H445" s="3"/>
      <c r="P445" s="3"/>
      <c r="Q445" s="98"/>
      <c r="V445" s="3"/>
      <c r="W445" s="3"/>
      <c r="X445" s="3"/>
      <c r="Y445" s="3"/>
      <c r="Z445" s="3"/>
      <c r="AA445" s="11"/>
      <c r="AB445" s="11"/>
      <c r="AC445" s="63"/>
      <c r="AD445" s="63"/>
      <c r="AE445" s="63"/>
      <c r="AF445" s="63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/>
      <c r="BO445" s="24"/>
      <c r="BP445" s="24"/>
      <c r="BQ445" s="24"/>
      <c r="BR445" s="24"/>
      <c r="BS445" s="24"/>
      <c r="BT445" s="24"/>
      <c r="BU445" s="24"/>
      <c r="BV445" s="24"/>
      <c r="BW445" s="24"/>
      <c r="BX445" s="24"/>
      <c r="BY445" s="24"/>
      <c r="BZ445" s="24"/>
      <c r="CA445" s="24"/>
      <c r="CB445" s="24"/>
      <c r="CC445" s="24"/>
      <c r="CD445" s="24"/>
    </row>
    <row r="446" spans="1:82" x14ac:dyDescent="0.25">
      <c r="A446" s="24"/>
      <c r="B446" s="24"/>
      <c r="C446" s="25"/>
      <c r="D446" s="24"/>
      <c r="E446" s="24"/>
      <c r="F446" s="24"/>
      <c r="H446" s="3"/>
      <c r="P446" s="3"/>
      <c r="Q446" s="98"/>
      <c r="V446" s="3"/>
      <c r="W446" s="3"/>
      <c r="X446" s="3"/>
      <c r="Y446" s="3"/>
      <c r="Z446" s="3"/>
      <c r="AA446" s="11"/>
      <c r="AB446" s="11"/>
      <c r="AC446" s="63"/>
      <c r="AD446" s="63"/>
      <c r="AE446" s="63"/>
      <c r="AF446" s="63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/>
      <c r="BO446" s="24"/>
      <c r="BP446" s="24"/>
      <c r="BQ446" s="24"/>
      <c r="BR446" s="24"/>
      <c r="BS446" s="24"/>
      <c r="BT446" s="24"/>
      <c r="BU446" s="24"/>
      <c r="BV446" s="24"/>
      <c r="BW446" s="24"/>
      <c r="BX446" s="24"/>
      <c r="BY446" s="24"/>
      <c r="BZ446" s="24"/>
      <c r="CA446" s="24"/>
      <c r="CB446" s="24"/>
      <c r="CC446" s="24"/>
      <c r="CD446" s="24"/>
    </row>
    <row r="447" spans="1:82" x14ac:dyDescent="0.25">
      <c r="A447" s="24"/>
      <c r="B447" s="24"/>
      <c r="C447" s="25"/>
      <c r="D447" s="24"/>
      <c r="E447" s="24"/>
      <c r="F447" s="24"/>
      <c r="H447" s="3"/>
      <c r="P447" s="3"/>
      <c r="Q447" s="98"/>
      <c r="V447" s="3"/>
      <c r="W447" s="3"/>
      <c r="X447" s="3"/>
      <c r="Y447" s="3"/>
      <c r="Z447" s="3"/>
      <c r="AA447" s="11"/>
      <c r="AB447" s="11"/>
      <c r="AC447" s="63"/>
      <c r="AD447" s="63"/>
      <c r="AE447" s="63"/>
      <c r="AF447" s="63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/>
      <c r="BO447" s="24"/>
      <c r="BP447" s="24"/>
      <c r="BQ447" s="24"/>
      <c r="BR447" s="24"/>
      <c r="BS447" s="24"/>
      <c r="BT447" s="24"/>
      <c r="BU447" s="24"/>
      <c r="BV447" s="24"/>
      <c r="BW447" s="24"/>
      <c r="BX447" s="24"/>
      <c r="BY447" s="24"/>
      <c r="BZ447" s="24"/>
      <c r="CA447" s="24"/>
      <c r="CB447" s="24"/>
      <c r="CC447" s="24"/>
      <c r="CD447" s="24"/>
    </row>
    <row r="448" spans="1:82" x14ac:dyDescent="0.25">
      <c r="A448" s="24"/>
      <c r="B448" s="24"/>
      <c r="C448" s="25"/>
      <c r="D448" s="24"/>
      <c r="E448" s="24"/>
      <c r="F448" s="24"/>
      <c r="H448" s="3"/>
      <c r="P448" s="3"/>
      <c r="Q448" s="98"/>
      <c r="V448" s="3"/>
      <c r="W448" s="3"/>
      <c r="X448" s="3"/>
      <c r="Y448" s="3"/>
      <c r="Z448" s="3"/>
      <c r="AA448" s="11"/>
      <c r="AB448" s="11"/>
      <c r="AC448" s="63"/>
      <c r="AD448" s="63"/>
      <c r="AE448" s="63"/>
      <c r="AF448" s="63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/>
      <c r="BO448" s="24"/>
      <c r="BP448" s="24"/>
      <c r="BQ448" s="24"/>
      <c r="BR448" s="24"/>
      <c r="BS448" s="24"/>
      <c r="BT448" s="24"/>
      <c r="BU448" s="24"/>
      <c r="BV448" s="24"/>
      <c r="BW448" s="24"/>
      <c r="BX448" s="24"/>
      <c r="BY448" s="24"/>
      <c r="BZ448" s="24"/>
      <c r="CA448" s="24"/>
      <c r="CB448" s="24"/>
      <c r="CC448" s="24"/>
      <c r="CD448" s="24"/>
    </row>
    <row r="449" spans="1:82" x14ac:dyDescent="0.25">
      <c r="A449" s="24"/>
      <c r="B449" s="24"/>
      <c r="C449" s="25"/>
      <c r="D449" s="24"/>
      <c r="E449" s="24"/>
      <c r="F449" s="24"/>
      <c r="H449" s="3"/>
      <c r="P449" s="3"/>
      <c r="Q449" s="98"/>
      <c r="V449" s="3"/>
      <c r="W449" s="3"/>
      <c r="X449" s="3"/>
      <c r="Y449" s="3"/>
      <c r="Z449" s="3"/>
      <c r="AA449" s="11"/>
      <c r="AB449" s="11"/>
      <c r="AC449" s="63"/>
      <c r="AD449" s="63"/>
      <c r="AE449" s="63"/>
      <c r="AF449" s="63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/>
      <c r="BO449" s="24"/>
      <c r="BP449" s="24"/>
      <c r="BQ449" s="24"/>
      <c r="BR449" s="24"/>
      <c r="BS449" s="24"/>
      <c r="BT449" s="24"/>
      <c r="BU449" s="24"/>
      <c r="BV449" s="24"/>
      <c r="BW449" s="24"/>
      <c r="BX449" s="24"/>
      <c r="BY449" s="24"/>
      <c r="BZ449" s="24"/>
      <c r="CA449" s="24"/>
      <c r="CB449" s="24"/>
      <c r="CC449" s="24"/>
      <c r="CD449" s="24"/>
    </row>
    <row r="450" spans="1:82" x14ac:dyDescent="0.25">
      <c r="A450" s="24"/>
      <c r="B450" s="24"/>
      <c r="C450" s="25"/>
      <c r="D450" s="24"/>
      <c r="E450" s="24"/>
      <c r="F450" s="24"/>
      <c r="H450" s="3"/>
      <c r="P450" s="3"/>
      <c r="Q450" s="98"/>
      <c r="V450" s="3"/>
      <c r="W450" s="3"/>
      <c r="X450" s="3"/>
      <c r="Y450" s="3"/>
      <c r="Z450" s="3"/>
      <c r="AA450" s="11"/>
      <c r="AB450" s="11"/>
      <c r="AC450" s="63"/>
      <c r="AD450" s="63"/>
      <c r="AE450" s="63"/>
      <c r="AF450" s="63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/>
      <c r="BO450" s="24"/>
      <c r="BP450" s="24"/>
      <c r="BQ450" s="24"/>
      <c r="BR450" s="24"/>
      <c r="BS450" s="24"/>
      <c r="BT450" s="24"/>
      <c r="BU450" s="24"/>
      <c r="BV450" s="24"/>
      <c r="BW450" s="24"/>
      <c r="BX450" s="24"/>
      <c r="BY450" s="24"/>
      <c r="BZ450" s="24"/>
      <c r="CA450" s="24"/>
      <c r="CB450" s="24"/>
      <c r="CC450" s="24"/>
      <c r="CD450" s="24"/>
    </row>
    <row r="451" spans="1:82" x14ac:dyDescent="0.25">
      <c r="A451" s="24"/>
      <c r="B451" s="24"/>
      <c r="C451" s="25"/>
      <c r="D451" s="24"/>
      <c r="E451" s="24"/>
      <c r="F451" s="24"/>
      <c r="H451" s="3"/>
      <c r="P451" s="3"/>
      <c r="Q451" s="98"/>
      <c r="V451" s="3"/>
      <c r="W451" s="3"/>
      <c r="X451" s="3"/>
      <c r="Y451" s="3"/>
      <c r="Z451" s="3"/>
      <c r="AA451" s="11"/>
      <c r="AB451" s="11"/>
      <c r="AC451" s="63"/>
      <c r="AD451" s="63"/>
      <c r="AE451" s="63"/>
      <c r="AF451" s="63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/>
      <c r="BO451" s="24"/>
      <c r="BP451" s="24"/>
      <c r="BQ451" s="24"/>
      <c r="BR451" s="24"/>
      <c r="BS451" s="24"/>
      <c r="BT451" s="24"/>
      <c r="BU451" s="24"/>
      <c r="BV451" s="24"/>
      <c r="BW451" s="24"/>
      <c r="BX451" s="24"/>
      <c r="BY451" s="24"/>
      <c r="BZ451" s="24"/>
      <c r="CA451" s="24"/>
      <c r="CB451" s="24"/>
      <c r="CC451" s="24"/>
      <c r="CD451" s="24"/>
    </row>
    <row r="452" spans="1:82" x14ac:dyDescent="0.25">
      <c r="A452" s="24"/>
      <c r="B452" s="24"/>
      <c r="C452" s="25"/>
      <c r="D452" s="24"/>
      <c r="E452" s="24"/>
      <c r="F452" s="24"/>
      <c r="H452" s="3"/>
      <c r="P452" s="3"/>
      <c r="Q452" s="98"/>
      <c r="V452" s="3"/>
      <c r="W452" s="3"/>
      <c r="X452" s="3"/>
      <c r="Y452" s="3"/>
      <c r="Z452" s="3"/>
      <c r="AA452" s="11"/>
      <c r="AB452" s="11"/>
      <c r="AC452" s="63"/>
      <c r="AD452" s="63"/>
      <c r="AE452" s="63"/>
      <c r="AF452" s="63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/>
      <c r="BO452" s="24"/>
      <c r="BP452" s="24"/>
      <c r="BQ452" s="24"/>
      <c r="BR452" s="24"/>
      <c r="BS452" s="24"/>
      <c r="BT452" s="24"/>
      <c r="BU452" s="24"/>
      <c r="BV452" s="24"/>
      <c r="BW452" s="24"/>
      <c r="BX452" s="24"/>
      <c r="BY452" s="24"/>
      <c r="BZ452" s="24"/>
      <c r="CA452" s="24"/>
      <c r="CB452" s="24"/>
      <c r="CC452" s="24"/>
      <c r="CD452" s="24"/>
    </row>
    <row r="453" spans="1:82" x14ac:dyDescent="0.25">
      <c r="A453" s="24"/>
      <c r="B453" s="24"/>
      <c r="C453" s="25"/>
      <c r="D453" s="24"/>
      <c r="E453" s="24"/>
      <c r="F453" s="24"/>
      <c r="H453" s="3"/>
      <c r="P453" s="3"/>
      <c r="Q453" s="98"/>
      <c r="V453" s="3"/>
      <c r="W453" s="3"/>
      <c r="X453" s="3"/>
      <c r="Y453" s="3"/>
      <c r="Z453" s="3"/>
      <c r="AA453" s="11"/>
      <c r="AB453" s="11"/>
      <c r="AC453" s="63"/>
      <c r="AD453" s="63"/>
      <c r="AE453" s="63"/>
      <c r="AF453" s="63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/>
      <c r="BO453" s="24"/>
      <c r="BP453" s="24"/>
      <c r="BQ453" s="24"/>
      <c r="BR453" s="24"/>
      <c r="BS453" s="24"/>
      <c r="BT453" s="24"/>
      <c r="BU453" s="24"/>
      <c r="BV453" s="24"/>
      <c r="BW453" s="24"/>
      <c r="BX453" s="24"/>
      <c r="BY453" s="24"/>
      <c r="BZ453" s="24"/>
      <c r="CA453" s="24"/>
      <c r="CB453" s="24"/>
      <c r="CC453" s="24"/>
      <c r="CD453" s="24"/>
    </row>
    <row r="454" spans="1:82" x14ac:dyDescent="0.25">
      <c r="A454" s="24"/>
      <c r="B454" s="24"/>
      <c r="C454" s="25"/>
      <c r="D454" s="24"/>
      <c r="E454" s="24"/>
      <c r="F454" s="24"/>
      <c r="H454" s="3"/>
      <c r="P454" s="3"/>
      <c r="Q454" s="98"/>
      <c r="V454" s="3"/>
      <c r="W454" s="3"/>
      <c r="X454" s="3"/>
      <c r="Y454" s="3"/>
      <c r="Z454" s="3"/>
      <c r="AA454" s="11"/>
      <c r="AB454" s="11"/>
      <c r="AC454" s="63"/>
      <c r="AD454" s="63"/>
      <c r="AE454" s="63"/>
      <c r="AF454" s="63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/>
      <c r="BO454" s="24"/>
      <c r="BP454" s="24"/>
      <c r="BQ454" s="24"/>
      <c r="BR454" s="24"/>
      <c r="BS454" s="24"/>
      <c r="BT454" s="24"/>
      <c r="BU454" s="24"/>
      <c r="BV454" s="24"/>
      <c r="BW454" s="24"/>
      <c r="BX454" s="24"/>
      <c r="BY454" s="24"/>
      <c r="BZ454" s="24"/>
      <c r="CA454" s="24"/>
      <c r="CB454" s="24"/>
      <c r="CC454" s="24"/>
      <c r="CD454" s="24"/>
    </row>
    <row r="455" spans="1:82" x14ac:dyDescent="0.25">
      <c r="A455" s="24"/>
      <c r="B455" s="24"/>
      <c r="C455" s="25"/>
      <c r="D455" s="24"/>
      <c r="E455" s="24"/>
      <c r="F455" s="24"/>
      <c r="H455" s="3"/>
      <c r="P455" s="3"/>
      <c r="Q455" s="98"/>
      <c r="V455" s="3"/>
      <c r="W455" s="3"/>
      <c r="X455" s="3"/>
      <c r="Y455" s="3"/>
      <c r="Z455" s="3"/>
      <c r="AA455" s="11"/>
      <c r="AB455" s="11"/>
      <c r="AC455" s="63"/>
      <c r="AD455" s="63"/>
      <c r="AE455" s="63"/>
      <c r="AF455" s="63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/>
      <c r="BO455" s="24"/>
      <c r="BP455" s="24"/>
      <c r="BQ455" s="24"/>
      <c r="BR455" s="24"/>
      <c r="BS455" s="24"/>
      <c r="BT455" s="24"/>
      <c r="BU455" s="24"/>
      <c r="BV455" s="24"/>
      <c r="BW455" s="24"/>
      <c r="BX455" s="24"/>
      <c r="BY455" s="24"/>
      <c r="BZ455" s="24"/>
      <c r="CA455" s="24"/>
      <c r="CB455" s="24"/>
      <c r="CC455" s="24"/>
      <c r="CD455" s="24"/>
    </row>
    <row r="456" spans="1:82" x14ac:dyDescent="0.25">
      <c r="A456" s="24"/>
      <c r="B456" s="24"/>
      <c r="C456" s="25"/>
      <c r="D456" s="24"/>
      <c r="E456" s="24"/>
      <c r="F456" s="24"/>
      <c r="H456" s="3"/>
      <c r="P456" s="3"/>
      <c r="Q456" s="98"/>
      <c r="V456" s="3"/>
      <c r="W456" s="3"/>
      <c r="X456" s="3"/>
      <c r="Y456" s="3"/>
      <c r="Z456" s="3"/>
      <c r="AA456" s="11"/>
      <c r="AB456" s="11"/>
      <c r="AC456" s="63"/>
      <c r="AD456" s="63"/>
      <c r="AE456" s="63"/>
      <c r="AF456" s="63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/>
      <c r="BO456" s="24"/>
      <c r="BP456" s="24"/>
      <c r="BQ456" s="24"/>
      <c r="BR456" s="24"/>
      <c r="BS456" s="24"/>
      <c r="BT456" s="24"/>
      <c r="BU456" s="24"/>
      <c r="BV456" s="24"/>
      <c r="BW456" s="24"/>
      <c r="BX456" s="24"/>
      <c r="BY456" s="24"/>
      <c r="BZ456" s="24"/>
      <c r="CA456" s="24"/>
      <c r="CB456" s="24"/>
      <c r="CC456" s="24"/>
      <c r="CD456" s="24"/>
    </row>
    <row r="457" spans="1:82" x14ac:dyDescent="0.25">
      <c r="A457" s="24"/>
      <c r="B457" s="24"/>
      <c r="C457" s="25"/>
      <c r="D457" s="24"/>
      <c r="E457" s="24"/>
      <c r="F457" s="24"/>
      <c r="H457" s="3"/>
      <c r="P457" s="3"/>
      <c r="Q457" s="98"/>
      <c r="V457" s="3"/>
      <c r="W457" s="3"/>
      <c r="X457" s="3"/>
      <c r="Y457" s="3"/>
      <c r="Z457" s="3"/>
      <c r="AA457" s="11"/>
      <c r="AB457" s="11"/>
      <c r="AC457" s="63"/>
      <c r="AD457" s="63"/>
      <c r="AE457" s="63"/>
      <c r="AF457" s="63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  <c r="BV457" s="24"/>
      <c r="BW457" s="24"/>
      <c r="BX457" s="24"/>
      <c r="BY457" s="24"/>
      <c r="BZ457" s="24"/>
      <c r="CA457" s="24"/>
      <c r="CB457" s="24"/>
      <c r="CC457" s="24"/>
      <c r="CD457" s="24"/>
    </row>
    <row r="458" spans="1:82" x14ac:dyDescent="0.25">
      <c r="A458" s="24"/>
      <c r="B458" s="24"/>
      <c r="C458" s="25"/>
      <c r="D458" s="24"/>
      <c r="E458" s="24"/>
      <c r="F458" s="24"/>
      <c r="H458" s="3"/>
      <c r="P458" s="3"/>
      <c r="Q458" s="98"/>
      <c r="V458" s="3"/>
      <c r="W458" s="3"/>
      <c r="X458" s="3"/>
      <c r="Y458" s="3"/>
      <c r="Z458" s="3"/>
      <c r="AA458" s="11"/>
      <c r="AB458" s="11"/>
      <c r="AC458" s="63"/>
      <c r="AD458" s="63"/>
      <c r="AE458" s="63"/>
      <c r="AF458" s="63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/>
      <c r="BO458" s="24"/>
      <c r="BP458" s="24"/>
      <c r="BQ458" s="24"/>
      <c r="BR458" s="24"/>
      <c r="BS458" s="24"/>
      <c r="BT458" s="24"/>
      <c r="BU458" s="24"/>
      <c r="BV458" s="24"/>
      <c r="BW458" s="24"/>
      <c r="BX458" s="24"/>
      <c r="BY458" s="24"/>
      <c r="BZ458" s="24"/>
      <c r="CA458" s="24"/>
      <c r="CB458" s="24"/>
      <c r="CC458" s="24"/>
      <c r="CD458" s="24"/>
    </row>
    <row r="459" spans="1:82" x14ac:dyDescent="0.25">
      <c r="A459" s="24"/>
      <c r="B459" s="24"/>
      <c r="C459" s="25"/>
      <c r="D459" s="24"/>
      <c r="E459" s="24"/>
      <c r="F459" s="24"/>
      <c r="H459" s="3"/>
      <c r="P459" s="3"/>
      <c r="Q459" s="98"/>
      <c r="V459" s="3"/>
      <c r="W459" s="3"/>
      <c r="X459" s="3"/>
      <c r="Y459" s="3"/>
      <c r="Z459" s="3"/>
      <c r="AA459" s="11"/>
      <c r="AB459" s="11"/>
      <c r="AC459" s="63"/>
      <c r="AD459" s="63"/>
      <c r="AE459" s="63"/>
      <c r="AF459" s="63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/>
      <c r="BO459" s="24"/>
      <c r="BP459" s="24"/>
      <c r="BQ459" s="24"/>
      <c r="BR459" s="24"/>
      <c r="BS459" s="24"/>
      <c r="BT459" s="24"/>
      <c r="BU459" s="24"/>
      <c r="BV459" s="24"/>
      <c r="BW459" s="24"/>
      <c r="BX459" s="24"/>
      <c r="BY459" s="24"/>
      <c r="BZ459" s="24"/>
      <c r="CA459" s="24"/>
      <c r="CB459" s="24"/>
      <c r="CC459" s="24"/>
      <c r="CD459" s="24"/>
    </row>
    <row r="460" spans="1:82" x14ac:dyDescent="0.25">
      <c r="A460" s="24"/>
      <c r="B460" s="24"/>
      <c r="C460" s="25"/>
      <c r="D460" s="24"/>
      <c r="E460" s="24"/>
      <c r="F460" s="24"/>
      <c r="H460" s="3"/>
      <c r="P460" s="3"/>
      <c r="Q460" s="98"/>
      <c r="V460" s="3"/>
      <c r="W460" s="3"/>
      <c r="X460" s="3"/>
      <c r="Y460" s="3"/>
      <c r="Z460" s="3"/>
      <c r="AA460" s="11"/>
      <c r="AB460" s="11"/>
      <c r="AC460" s="63"/>
      <c r="AD460" s="63"/>
      <c r="AE460" s="63"/>
      <c r="AF460" s="63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/>
      <c r="BO460" s="24"/>
      <c r="BP460" s="24"/>
      <c r="BQ460" s="24"/>
      <c r="BR460" s="24"/>
      <c r="BS460" s="24"/>
      <c r="BT460" s="24"/>
      <c r="BU460" s="24"/>
      <c r="BV460" s="24"/>
      <c r="BW460" s="24"/>
      <c r="BX460" s="24"/>
      <c r="BY460" s="24"/>
      <c r="BZ460" s="24"/>
      <c r="CA460" s="24"/>
      <c r="CB460" s="24"/>
      <c r="CC460" s="24"/>
      <c r="CD460" s="24"/>
    </row>
    <row r="461" spans="1:82" x14ac:dyDescent="0.25">
      <c r="A461" s="24"/>
      <c r="B461" s="24"/>
      <c r="C461" s="25"/>
      <c r="D461" s="24"/>
      <c r="E461" s="24"/>
      <c r="F461" s="24"/>
      <c r="H461" s="3"/>
      <c r="P461" s="3"/>
      <c r="Q461" s="98"/>
      <c r="V461" s="3"/>
      <c r="W461" s="3"/>
      <c r="X461" s="3"/>
      <c r="Y461" s="3"/>
      <c r="Z461" s="3"/>
      <c r="AA461" s="11"/>
      <c r="AB461" s="11"/>
      <c r="AC461" s="63"/>
      <c r="AD461" s="63"/>
      <c r="AE461" s="63"/>
      <c r="AF461" s="63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/>
      <c r="BO461" s="24"/>
      <c r="BP461" s="24"/>
      <c r="BQ461" s="24"/>
      <c r="BR461" s="24"/>
      <c r="BS461" s="24"/>
      <c r="BT461" s="24"/>
      <c r="BU461" s="24"/>
      <c r="BV461" s="24"/>
      <c r="BW461" s="24"/>
      <c r="BX461" s="24"/>
      <c r="BY461" s="24"/>
      <c r="BZ461" s="24"/>
      <c r="CA461" s="24"/>
      <c r="CB461" s="24"/>
      <c r="CC461" s="24"/>
      <c r="CD461" s="24"/>
    </row>
    <row r="462" spans="1:82" x14ac:dyDescent="0.25">
      <c r="A462" s="24"/>
      <c r="B462" s="24"/>
      <c r="C462" s="25"/>
      <c r="D462" s="24"/>
      <c r="E462" s="24"/>
      <c r="F462" s="24"/>
      <c r="H462" s="3"/>
      <c r="P462" s="3"/>
      <c r="Q462" s="98"/>
      <c r="V462" s="3"/>
      <c r="W462" s="3"/>
      <c r="X462" s="3"/>
      <c r="Y462" s="3"/>
      <c r="Z462" s="3"/>
      <c r="AA462" s="11"/>
      <c r="AB462" s="11"/>
      <c r="AC462" s="63"/>
      <c r="AD462" s="63"/>
      <c r="AE462" s="63"/>
      <c r="AF462" s="63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/>
      <c r="BO462" s="24"/>
      <c r="BP462" s="24"/>
      <c r="BQ462" s="24"/>
      <c r="BR462" s="24"/>
      <c r="BS462" s="24"/>
      <c r="BT462" s="24"/>
      <c r="BU462" s="24"/>
      <c r="BV462" s="24"/>
      <c r="BW462" s="24"/>
      <c r="BX462" s="24"/>
      <c r="BY462" s="24"/>
      <c r="BZ462" s="24"/>
      <c r="CA462" s="24"/>
      <c r="CB462" s="24"/>
      <c r="CC462" s="24"/>
      <c r="CD462" s="24"/>
    </row>
    <row r="463" spans="1:82" x14ac:dyDescent="0.25">
      <c r="A463" s="24"/>
      <c r="B463" s="24"/>
      <c r="C463" s="25"/>
      <c r="D463" s="24"/>
      <c r="E463" s="24"/>
      <c r="F463" s="24"/>
      <c r="H463" s="3"/>
      <c r="P463" s="3"/>
      <c r="Q463" s="98"/>
      <c r="V463" s="3"/>
      <c r="W463" s="3"/>
      <c r="X463" s="3"/>
      <c r="Y463" s="3"/>
      <c r="Z463" s="3"/>
      <c r="AA463" s="11"/>
      <c r="AB463" s="11"/>
      <c r="AC463" s="63"/>
      <c r="AD463" s="63"/>
      <c r="AE463" s="63"/>
      <c r="AF463" s="63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/>
      <c r="BO463" s="24"/>
      <c r="BP463" s="24"/>
      <c r="BQ463" s="24"/>
      <c r="BR463" s="24"/>
      <c r="BS463" s="24"/>
      <c r="BT463" s="24"/>
      <c r="BU463" s="24"/>
      <c r="BV463" s="24"/>
      <c r="BW463" s="24"/>
      <c r="BX463" s="24"/>
      <c r="BY463" s="24"/>
      <c r="BZ463" s="24"/>
      <c r="CA463" s="24"/>
      <c r="CB463" s="24"/>
      <c r="CC463" s="24"/>
      <c r="CD463" s="24"/>
    </row>
    <row r="464" spans="1:82" x14ac:dyDescent="0.25">
      <c r="A464" s="24"/>
      <c r="B464" s="24"/>
      <c r="C464" s="25"/>
      <c r="D464" s="24"/>
      <c r="E464" s="24"/>
      <c r="F464" s="24"/>
      <c r="H464" s="3"/>
      <c r="P464" s="3"/>
      <c r="Q464" s="98"/>
      <c r="V464" s="3"/>
      <c r="W464" s="3"/>
      <c r="X464" s="3"/>
      <c r="Y464" s="3"/>
      <c r="Z464" s="3"/>
      <c r="AA464" s="11"/>
      <c r="AB464" s="11"/>
      <c r="AC464" s="63"/>
      <c r="AD464" s="63"/>
      <c r="AE464" s="63"/>
      <c r="AF464" s="63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/>
      <c r="BO464" s="24"/>
      <c r="BP464" s="24"/>
      <c r="BQ464" s="24"/>
      <c r="BR464" s="24"/>
      <c r="BS464" s="24"/>
      <c r="BT464" s="24"/>
      <c r="BU464" s="24"/>
      <c r="BV464" s="24"/>
      <c r="BW464" s="24"/>
      <c r="BX464" s="24"/>
      <c r="BY464" s="24"/>
      <c r="BZ464" s="24"/>
      <c r="CA464" s="24"/>
      <c r="CB464" s="24"/>
      <c r="CC464" s="24"/>
      <c r="CD464" s="24"/>
    </row>
    <row r="465" spans="1:82" x14ac:dyDescent="0.25">
      <c r="A465" s="24"/>
      <c r="B465" s="24"/>
      <c r="C465" s="25"/>
      <c r="D465" s="24"/>
      <c r="E465" s="24"/>
      <c r="F465" s="24"/>
      <c r="H465" s="3"/>
      <c r="P465" s="3"/>
      <c r="Q465" s="98"/>
      <c r="V465" s="3"/>
      <c r="W465" s="3"/>
      <c r="X465" s="3"/>
      <c r="Y465" s="3"/>
      <c r="Z465" s="3"/>
      <c r="AA465" s="11"/>
      <c r="AB465" s="11"/>
      <c r="AC465" s="63"/>
      <c r="AD465" s="63"/>
      <c r="AE465" s="63"/>
      <c r="AF465" s="63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/>
      <c r="BO465" s="24"/>
      <c r="BP465" s="24"/>
      <c r="BQ465" s="24"/>
      <c r="BR465" s="24"/>
      <c r="BS465" s="24"/>
      <c r="BT465" s="24"/>
      <c r="BU465" s="24"/>
      <c r="BV465" s="24"/>
      <c r="BW465" s="24"/>
      <c r="BX465" s="24"/>
      <c r="BY465" s="24"/>
      <c r="BZ465" s="24"/>
      <c r="CA465" s="24"/>
      <c r="CB465" s="24"/>
      <c r="CC465" s="24"/>
      <c r="CD465" s="24"/>
    </row>
    <row r="466" spans="1:82" x14ac:dyDescent="0.25">
      <c r="A466" s="24"/>
      <c r="B466" s="24"/>
      <c r="C466" s="25"/>
      <c r="D466" s="24"/>
      <c r="E466" s="24"/>
      <c r="F466" s="24"/>
      <c r="H466" s="3"/>
      <c r="P466" s="3"/>
      <c r="Q466" s="98"/>
      <c r="V466" s="3"/>
      <c r="W466" s="3"/>
      <c r="X466" s="3"/>
      <c r="Y466" s="3"/>
      <c r="Z466" s="3"/>
      <c r="AA466" s="11"/>
      <c r="AB466" s="11"/>
      <c r="AC466" s="63"/>
      <c r="AD466" s="63"/>
      <c r="AE466" s="63"/>
      <c r="AF466" s="63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/>
      <c r="BO466" s="24"/>
      <c r="BP466" s="24"/>
      <c r="BQ466" s="24"/>
      <c r="BR466" s="24"/>
      <c r="BS466" s="24"/>
      <c r="BT466" s="24"/>
      <c r="BU466" s="24"/>
      <c r="BV466" s="24"/>
      <c r="BW466" s="24"/>
      <c r="BX466" s="24"/>
      <c r="BY466" s="24"/>
      <c r="BZ466" s="24"/>
      <c r="CA466" s="24"/>
      <c r="CB466" s="24"/>
      <c r="CC466" s="24"/>
      <c r="CD466" s="24"/>
    </row>
    <row r="467" spans="1:82" x14ac:dyDescent="0.25">
      <c r="A467" s="24"/>
      <c r="B467" s="24"/>
      <c r="C467" s="25"/>
      <c r="D467" s="24"/>
      <c r="E467" s="24"/>
      <c r="F467" s="24"/>
      <c r="H467" s="3"/>
      <c r="P467" s="3"/>
      <c r="Q467" s="98"/>
      <c r="V467" s="3"/>
      <c r="W467" s="3"/>
      <c r="X467" s="3"/>
      <c r="Y467" s="3"/>
      <c r="Z467" s="3"/>
      <c r="AA467" s="11"/>
      <c r="AB467" s="11"/>
      <c r="AC467" s="63"/>
      <c r="AD467" s="63"/>
      <c r="AE467" s="63"/>
      <c r="AF467" s="63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/>
      <c r="BO467" s="24"/>
      <c r="BP467" s="24"/>
      <c r="BQ467" s="24"/>
      <c r="BR467" s="24"/>
      <c r="BS467" s="24"/>
      <c r="BT467" s="24"/>
      <c r="BU467" s="24"/>
      <c r="BV467" s="24"/>
      <c r="BW467" s="24"/>
      <c r="BX467" s="24"/>
      <c r="BY467" s="24"/>
      <c r="BZ467" s="24"/>
      <c r="CA467" s="24"/>
      <c r="CB467" s="24"/>
      <c r="CC467" s="24"/>
      <c r="CD467" s="24"/>
    </row>
    <row r="468" spans="1:82" x14ac:dyDescent="0.25">
      <c r="A468" s="24"/>
      <c r="B468" s="24"/>
      <c r="C468" s="25"/>
      <c r="D468" s="24"/>
      <c r="E468" s="24"/>
      <c r="F468" s="24"/>
      <c r="H468" s="3"/>
      <c r="P468" s="3"/>
      <c r="Q468" s="98"/>
      <c r="V468" s="3"/>
      <c r="W468" s="3"/>
      <c r="X468" s="3"/>
      <c r="Y468" s="3"/>
      <c r="Z468" s="3"/>
      <c r="AA468" s="11"/>
      <c r="AB468" s="11"/>
      <c r="AC468" s="63"/>
      <c r="AD468" s="63"/>
      <c r="AE468" s="63"/>
      <c r="AF468" s="63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/>
      <c r="BO468" s="24"/>
      <c r="BP468" s="24"/>
      <c r="BQ468" s="24"/>
      <c r="BR468" s="24"/>
      <c r="BS468" s="24"/>
      <c r="BT468" s="24"/>
      <c r="BU468" s="24"/>
      <c r="BV468" s="24"/>
      <c r="BW468" s="24"/>
      <c r="BX468" s="24"/>
      <c r="BY468" s="24"/>
      <c r="BZ468" s="24"/>
      <c r="CA468" s="24"/>
      <c r="CB468" s="24"/>
      <c r="CC468" s="24"/>
      <c r="CD468" s="24"/>
    </row>
    <row r="469" spans="1:82" x14ac:dyDescent="0.25">
      <c r="A469" s="24"/>
      <c r="B469" s="24"/>
      <c r="C469" s="25"/>
      <c r="D469" s="24"/>
      <c r="E469" s="24"/>
      <c r="F469" s="24"/>
      <c r="H469" s="3"/>
      <c r="P469" s="3"/>
      <c r="Q469" s="98"/>
      <c r="V469" s="3"/>
      <c r="W469" s="3"/>
      <c r="X469" s="3"/>
      <c r="Y469" s="3"/>
      <c r="Z469" s="3"/>
      <c r="AA469" s="11"/>
      <c r="AB469" s="11"/>
      <c r="AC469" s="63"/>
      <c r="AD469" s="63"/>
      <c r="AE469" s="63"/>
      <c r="AF469" s="63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/>
      <c r="BO469" s="24"/>
      <c r="BP469" s="24"/>
      <c r="BQ469" s="24"/>
      <c r="BR469" s="24"/>
      <c r="BS469" s="24"/>
      <c r="BT469" s="24"/>
      <c r="BU469" s="24"/>
      <c r="BV469" s="24"/>
      <c r="BW469" s="24"/>
      <c r="BX469" s="24"/>
      <c r="BY469" s="24"/>
      <c r="BZ469" s="24"/>
      <c r="CA469" s="24"/>
      <c r="CB469" s="24"/>
      <c r="CC469" s="24"/>
      <c r="CD469" s="24"/>
    </row>
    <row r="470" spans="1:82" x14ac:dyDescent="0.25">
      <c r="A470" s="24"/>
      <c r="B470" s="24"/>
      <c r="C470" s="25"/>
      <c r="D470" s="24"/>
      <c r="E470" s="24"/>
      <c r="F470" s="24"/>
      <c r="H470" s="3"/>
      <c r="P470" s="3"/>
      <c r="Q470" s="98"/>
      <c r="V470" s="3"/>
      <c r="W470" s="3"/>
      <c r="X470" s="3"/>
      <c r="Y470" s="3"/>
      <c r="Z470" s="3"/>
      <c r="AA470" s="11"/>
      <c r="AB470" s="11"/>
      <c r="AC470" s="63"/>
      <c r="AD470" s="63"/>
      <c r="AE470" s="63"/>
      <c r="AF470" s="63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/>
      <c r="BO470" s="24"/>
      <c r="BP470" s="24"/>
      <c r="BQ470" s="24"/>
      <c r="BR470" s="24"/>
      <c r="BS470" s="24"/>
      <c r="BT470" s="24"/>
      <c r="BU470" s="24"/>
      <c r="BV470" s="24"/>
      <c r="BW470" s="24"/>
      <c r="BX470" s="24"/>
      <c r="BY470" s="24"/>
      <c r="BZ470" s="24"/>
      <c r="CA470" s="24"/>
      <c r="CB470" s="24"/>
      <c r="CC470" s="24"/>
      <c r="CD470" s="24"/>
    </row>
    <row r="471" spans="1:82" x14ac:dyDescent="0.25">
      <c r="A471" s="24"/>
      <c r="B471" s="24"/>
      <c r="C471" s="25"/>
      <c r="D471" s="24"/>
      <c r="E471" s="24"/>
      <c r="F471" s="24"/>
      <c r="H471" s="3"/>
      <c r="P471" s="3"/>
      <c r="Q471" s="98"/>
      <c r="V471" s="3"/>
      <c r="W471" s="3"/>
      <c r="X471" s="3"/>
      <c r="Y471" s="3"/>
      <c r="Z471" s="3"/>
      <c r="AA471" s="11"/>
      <c r="AB471" s="11"/>
      <c r="AC471" s="63"/>
      <c r="AD471" s="63"/>
      <c r="AE471" s="63"/>
      <c r="AF471" s="63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  <c r="BV471" s="24"/>
      <c r="BW471" s="24"/>
      <c r="BX471" s="24"/>
      <c r="BY471" s="24"/>
      <c r="BZ471" s="24"/>
      <c r="CA471" s="24"/>
      <c r="CB471" s="24"/>
      <c r="CC471" s="24"/>
      <c r="CD471" s="24"/>
    </row>
    <row r="472" spans="1:82" x14ac:dyDescent="0.25">
      <c r="A472" s="24"/>
      <c r="B472" s="24"/>
      <c r="C472" s="25"/>
      <c r="D472" s="24"/>
      <c r="E472" s="24"/>
      <c r="F472" s="24"/>
      <c r="H472" s="3"/>
      <c r="P472" s="3"/>
      <c r="Q472" s="98"/>
      <c r="V472" s="3"/>
      <c r="W472" s="3"/>
      <c r="X472" s="3"/>
      <c r="Y472" s="3"/>
      <c r="Z472" s="3"/>
      <c r="AA472" s="11"/>
      <c r="AB472" s="11"/>
      <c r="AC472" s="63"/>
      <c r="AD472" s="63"/>
      <c r="AE472" s="63"/>
      <c r="AF472" s="63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/>
      <c r="BO472" s="24"/>
      <c r="BP472" s="24"/>
      <c r="BQ472" s="24"/>
      <c r="BR472" s="24"/>
      <c r="BS472" s="24"/>
      <c r="BT472" s="24"/>
      <c r="BU472" s="24"/>
      <c r="BV472" s="24"/>
      <c r="BW472" s="24"/>
      <c r="BX472" s="24"/>
      <c r="BY472" s="24"/>
      <c r="BZ472" s="24"/>
      <c r="CA472" s="24"/>
      <c r="CB472" s="24"/>
      <c r="CC472" s="24"/>
      <c r="CD472" s="24"/>
    </row>
    <row r="473" spans="1:82" x14ac:dyDescent="0.25">
      <c r="A473" s="24"/>
      <c r="B473" s="24"/>
      <c r="C473" s="25"/>
      <c r="D473" s="24"/>
      <c r="E473" s="24"/>
      <c r="F473" s="24"/>
      <c r="H473" s="3"/>
      <c r="P473" s="3"/>
      <c r="Q473" s="98"/>
      <c r="V473" s="3"/>
      <c r="W473" s="3"/>
      <c r="X473" s="3"/>
      <c r="Y473" s="3"/>
      <c r="Z473" s="3"/>
      <c r="AA473" s="11"/>
      <c r="AB473" s="11"/>
      <c r="AC473" s="63"/>
      <c r="AD473" s="63"/>
      <c r="AE473" s="63"/>
      <c r="AF473" s="63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/>
      <c r="BO473" s="24"/>
      <c r="BP473" s="24"/>
      <c r="BQ473" s="24"/>
      <c r="BR473" s="24"/>
      <c r="BS473" s="24"/>
      <c r="BT473" s="24"/>
      <c r="BU473" s="24"/>
      <c r="BV473" s="24"/>
      <c r="BW473" s="24"/>
      <c r="BX473" s="24"/>
      <c r="BY473" s="24"/>
      <c r="BZ473" s="24"/>
      <c r="CA473" s="24"/>
      <c r="CB473" s="24"/>
      <c r="CC473" s="24"/>
      <c r="CD473" s="24"/>
    </row>
    <row r="474" spans="1:82" x14ac:dyDescent="0.25">
      <c r="A474" s="24"/>
      <c r="B474" s="24"/>
      <c r="C474" s="25"/>
      <c r="D474" s="24"/>
      <c r="E474" s="24"/>
      <c r="F474" s="24"/>
      <c r="H474" s="3"/>
      <c r="P474" s="3"/>
      <c r="Q474" s="98"/>
      <c r="V474" s="3"/>
      <c r="W474" s="3"/>
      <c r="X474" s="3"/>
      <c r="Y474" s="3"/>
      <c r="Z474" s="3"/>
      <c r="AA474" s="11"/>
      <c r="AB474" s="11"/>
      <c r="AC474" s="63"/>
      <c r="AD474" s="63"/>
      <c r="AE474" s="63"/>
      <c r="AF474" s="63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/>
      <c r="BO474" s="24"/>
      <c r="BP474" s="24"/>
      <c r="BQ474" s="24"/>
      <c r="BR474" s="24"/>
      <c r="BS474" s="24"/>
      <c r="BT474" s="24"/>
      <c r="BU474" s="24"/>
      <c r="BV474" s="24"/>
      <c r="BW474" s="24"/>
      <c r="BX474" s="24"/>
      <c r="BY474" s="24"/>
      <c r="BZ474" s="24"/>
      <c r="CA474" s="24"/>
      <c r="CB474" s="24"/>
      <c r="CC474" s="24"/>
      <c r="CD474" s="24"/>
    </row>
    <row r="475" spans="1:82" x14ac:dyDescent="0.25">
      <c r="A475" s="24"/>
      <c r="B475" s="24"/>
      <c r="C475" s="25"/>
      <c r="D475" s="24"/>
      <c r="E475" s="24"/>
      <c r="F475" s="24"/>
      <c r="H475" s="3"/>
      <c r="P475" s="3"/>
      <c r="Q475" s="98"/>
      <c r="V475" s="3"/>
      <c r="W475" s="3"/>
      <c r="X475" s="3"/>
      <c r="Y475" s="3"/>
      <c r="Z475" s="3"/>
      <c r="AA475" s="11"/>
      <c r="AB475" s="11"/>
      <c r="AC475" s="63"/>
      <c r="AD475" s="63"/>
      <c r="AE475" s="63"/>
      <c r="AF475" s="63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/>
      <c r="BO475" s="24"/>
      <c r="BP475" s="24"/>
      <c r="BQ475" s="24"/>
      <c r="BR475" s="24"/>
      <c r="BS475" s="24"/>
      <c r="BT475" s="24"/>
      <c r="BU475" s="24"/>
      <c r="BV475" s="24"/>
      <c r="BW475" s="24"/>
      <c r="BX475" s="24"/>
      <c r="BY475" s="24"/>
      <c r="BZ475" s="24"/>
      <c r="CA475" s="24"/>
      <c r="CB475" s="24"/>
      <c r="CC475" s="24"/>
      <c r="CD475" s="24"/>
    </row>
    <row r="476" spans="1:82" x14ac:dyDescent="0.25">
      <c r="A476" s="24"/>
      <c r="B476" s="24"/>
      <c r="C476" s="25"/>
      <c r="D476" s="24"/>
      <c r="E476" s="24"/>
      <c r="F476" s="24"/>
      <c r="H476" s="3"/>
      <c r="P476" s="3"/>
      <c r="Q476" s="98"/>
      <c r="V476" s="3"/>
      <c r="W476" s="3"/>
      <c r="X476" s="3"/>
      <c r="Y476" s="3"/>
      <c r="Z476" s="3"/>
      <c r="AA476" s="11"/>
      <c r="AB476" s="11"/>
      <c r="AC476" s="63"/>
      <c r="AD476" s="63"/>
      <c r="AE476" s="63"/>
      <c r="AF476" s="63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/>
      <c r="BO476" s="24"/>
      <c r="BP476" s="24"/>
      <c r="BQ476" s="24"/>
      <c r="BR476" s="24"/>
      <c r="BS476" s="24"/>
      <c r="BT476" s="24"/>
      <c r="BU476" s="24"/>
      <c r="BV476" s="24"/>
      <c r="BW476" s="24"/>
      <c r="BX476" s="24"/>
      <c r="BY476" s="24"/>
      <c r="BZ476" s="24"/>
      <c r="CA476" s="24"/>
      <c r="CB476" s="24"/>
      <c r="CC476" s="24"/>
      <c r="CD476" s="24"/>
    </row>
    <row r="477" spans="1:82" x14ac:dyDescent="0.25">
      <c r="A477" s="24"/>
      <c r="B477" s="24"/>
      <c r="C477" s="25"/>
      <c r="D477" s="24"/>
      <c r="E477" s="24"/>
      <c r="F477" s="24"/>
      <c r="H477" s="3"/>
      <c r="P477" s="3"/>
      <c r="Q477" s="98"/>
      <c r="V477" s="3"/>
      <c r="W477" s="3"/>
      <c r="X477" s="3"/>
      <c r="Y477" s="3"/>
      <c r="Z477" s="3"/>
      <c r="AA477" s="11"/>
      <c r="AB477" s="11"/>
      <c r="AC477" s="63"/>
      <c r="AD477" s="63"/>
      <c r="AE477" s="63"/>
      <c r="AF477" s="63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  <c r="BO477" s="24"/>
      <c r="BP477" s="24"/>
      <c r="BQ477" s="24"/>
      <c r="BR477" s="24"/>
      <c r="BS477" s="24"/>
      <c r="BT477" s="24"/>
      <c r="BU477" s="24"/>
      <c r="BV477" s="24"/>
      <c r="BW477" s="24"/>
      <c r="BX477" s="24"/>
      <c r="BY477" s="24"/>
      <c r="BZ477" s="24"/>
      <c r="CA477" s="24"/>
      <c r="CB477" s="24"/>
      <c r="CC477" s="24"/>
      <c r="CD477" s="24"/>
    </row>
    <row r="478" spans="1:82" x14ac:dyDescent="0.25">
      <c r="A478" s="24"/>
      <c r="B478" s="24"/>
      <c r="C478" s="25"/>
      <c r="D478" s="24"/>
      <c r="E478" s="24"/>
      <c r="F478" s="24"/>
      <c r="H478" s="3"/>
      <c r="P478" s="3"/>
      <c r="Q478" s="98"/>
      <c r="V478" s="3"/>
      <c r="W478" s="3"/>
      <c r="X478" s="3"/>
      <c r="Y478" s="3"/>
      <c r="Z478" s="3"/>
      <c r="AA478" s="11"/>
      <c r="AB478" s="11"/>
      <c r="AC478" s="63"/>
      <c r="AD478" s="63"/>
      <c r="AE478" s="63"/>
      <c r="AF478" s="63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/>
      <c r="BO478" s="24"/>
      <c r="BP478" s="24"/>
      <c r="BQ478" s="24"/>
      <c r="BR478" s="24"/>
      <c r="BS478" s="24"/>
      <c r="BT478" s="24"/>
      <c r="BU478" s="24"/>
      <c r="BV478" s="24"/>
      <c r="BW478" s="24"/>
      <c r="BX478" s="24"/>
      <c r="BY478" s="24"/>
      <c r="BZ478" s="24"/>
      <c r="CA478" s="24"/>
      <c r="CB478" s="24"/>
      <c r="CC478" s="24"/>
      <c r="CD478" s="24"/>
    </row>
    <row r="479" spans="1:82" x14ac:dyDescent="0.25">
      <c r="A479" s="24"/>
      <c r="B479" s="24"/>
      <c r="C479" s="25"/>
      <c r="D479" s="24"/>
      <c r="E479" s="24"/>
      <c r="F479" s="24"/>
      <c r="H479" s="3"/>
      <c r="P479" s="3"/>
      <c r="Q479" s="98"/>
      <c r="V479" s="3"/>
      <c r="W479" s="3"/>
      <c r="X479" s="3"/>
      <c r="Y479" s="3"/>
      <c r="Z479" s="3"/>
      <c r="AA479" s="11"/>
      <c r="AB479" s="11"/>
      <c r="AC479" s="63"/>
      <c r="AD479" s="63"/>
      <c r="AE479" s="63"/>
      <c r="AF479" s="63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/>
      <c r="BO479" s="24"/>
      <c r="BP479" s="24"/>
      <c r="BQ479" s="24"/>
      <c r="BR479" s="24"/>
      <c r="BS479" s="24"/>
      <c r="BT479" s="24"/>
      <c r="BU479" s="24"/>
      <c r="BV479" s="24"/>
      <c r="BW479" s="24"/>
      <c r="BX479" s="24"/>
      <c r="BY479" s="24"/>
      <c r="BZ479" s="24"/>
      <c r="CA479" s="24"/>
      <c r="CB479" s="24"/>
      <c r="CC479" s="24"/>
      <c r="CD479" s="24"/>
    </row>
    <row r="480" spans="1:82" x14ac:dyDescent="0.25">
      <c r="A480" s="24"/>
      <c r="B480" s="24"/>
      <c r="C480" s="25"/>
      <c r="D480" s="24"/>
      <c r="E480" s="24"/>
      <c r="F480" s="24"/>
      <c r="H480" s="3"/>
      <c r="P480" s="3"/>
      <c r="Q480" s="98"/>
      <c r="V480" s="3"/>
      <c r="W480" s="3"/>
      <c r="X480" s="3"/>
      <c r="Y480" s="3"/>
      <c r="Z480" s="3"/>
      <c r="AA480" s="11"/>
      <c r="AB480" s="11"/>
      <c r="AC480" s="63"/>
      <c r="AD480" s="63"/>
      <c r="AE480" s="63"/>
      <c r="AF480" s="63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/>
      <c r="BO480" s="24"/>
      <c r="BP480" s="24"/>
      <c r="BQ480" s="24"/>
      <c r="BR480" s="24"/>
      <c r="BS480" s="24"/>
      <c r="BT480" s="24"/>
      <c r="BU480" s="24"/>
      <c r="BV480" s="24"/>
      <c r="BW480" s="24"/>
      <c r="BX480" s="24"/>
      <c r="BY480" s="24"/>
      <c r="BZ480" s="24"/>
      <c r="CA480" s="24"/>
      <c r="CB480" s="24"/>
      <c r="CC480" s="24"/>
      <c r="CD480" s="24"/>
    </row>
    <row r="481" spans="1:82" x14ac:dyDescent="0.25">
      <c r="A481" s="24"/>
      <c r="B481" s="24"/>
      <c r="C481" s="25"/>
      <c r="D481" s="24"/>
      <c r="E481" s="24"/>
      <c r="F481" s="24"/>
      <c r="H481" s="3"/>
      <c r="P481" s="3"/>
      <c r="Q481" s="98"/>
      <c r="V481" s="3"/>
      <c r="W481" s="3"/>
      <c r="X481" s="3"/>
      <c r="Y481" s="3"/>
      <c r="Z481" s="3"/>
      <c r="AA481" s="11"/>
      <c r="AB481" s="11"/>
      <c r="AC481" s="63"/>
      <c r="AD481" s="63"/>
      <c r="AE481" s="63"/>
      <c r="AF481" s="63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/>
      <c r="BO481" s="24"/>
      <c r="BP481" s="24"/>
      <c r="BQ481" s="24"/>
      <c r="BR481" s="24"/>
      <c r="BS481" s="24"/>
      <c r="BT481" s="24"/>
      <c r="BU481" s="24"/>
      <c r="BV481" s="24"/>
      <c r="BW481" s="24"/>
      <c r="BX481" s="24"/>
      <c r="BY481" s="24"/>
      <c r="BZ481" s="24"/>
      <c r="CA481" s="24"/>
      <c r="CB481" s="24"/>
      <c r="CC481" s="24"/>
      <c r="CD481" s="24"/>
    </row>
    <row r="482" spans="1:82" x14ac:dyDescent="0.25">
      <c r="A482" s="24"/>
      <c r="B482" s="24"/>
      <c r="C482" s="25"/>
      <c r="D482" s="24"/>
      <c r="E482" s="24"/>
      <c r="F482" s="24"/>
      <c r="H482" s="3"/>
      <c r="P482" s="3"/>
      <c r="Q482" s="98"/>
      <c r="V482" s="3"/>
      <c r="W482" s="3"/>
      <c r="X482" s="3"/>
      <c r="Y482" s="3"/>
      <c r="Z482" s="3"/>
      <c r="AA482" s="11"/>
      <c r="AB482" s="11"/>
      <c r="AC482" s="63"/>
      <c r="AD482" s="63"/>
      <c r="AE482" s="63"/>
      <c r="AF482" s="63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/>
      <c r="BO482" s="24"/>
      <c r="BP482" s="24"/>
      <c r="BQ482" s="24"/>
      <c r="BR482" s="24"/>
      <c r="BS482" s="24"/>
      <c r="BT482" s="24"/>
      <c r="BU482" s="24"/>
      <c r="BV482" s="24"/>
      <c r="BW482" s="24"/>
      <c r="BX482" s="24"/>
      <c r="BY482" s="24"/>
      <c r="BZ482" s="24"/>
      <c r="CA482" s="24"/>
      <c r="CB482" s="24"/>
      <c r="CC482" s="24"/>
      <c r="CD482" s="24"/>
    </row>
    <row r="483" spans="1:82" x14ac:dyDescent="0.25">
      <c r="A483" s="24"/>
      <c r="B483" s="24"/>
      <c r="C483" s="25"/>
      <c r="D483" s="24"/>
      <c r="E483" s="24"/>
      <c r="F483" s="24"/>
      <c r="H483" s="3"/>
      <c r="P483" s="3"/>
      <c r="Q483" s="98"/>
      <c r="V483" s="3"/>
      <c r="W483" s="3"/>
      <c r="X483" s="3"/>
      <c r="Y483" s="3"/>
      <c r="Z483" s="3"/>
      <c r="AA483" s="11"/>
      <c r="AB483" s="11"/>
      <c r="AC483" s="63"/>
      <c r="AD483" s="63"/>
      <c r="AE483" s="63"/>
      <c r="AF483" s="63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  <c r="BO483" s="24"/>
      <c r="BP483" s="24"/>
      <c r="BQ483" s="24"/>
      <c r="BR483" s="24"/>
      <c r="BS483" s="24"/>
      <c r="BT483" s="24"/>
      <c r="BU483" s="24"/>
      <c r="BV483" s="24"/>
      <c r="BW483" s="24"/>
      <c r="BX483" s="24"/>
      <c r="BY483" s="24"/>
      <c r="BZ483" s="24"/>
      <c r="CA483" s="24"/>
      <c r="CB483" s="24"/>
      <c r="CC483" s="24"/>
      <c r="CD483" s="24"/>
    </row>
    <row r="484" spans="1:82" x14ac:dyDescent="0.25">
      <c r="A484" s="24"/>
      <c r="B484" s="24"/>
      <c r="C484" s="25"/>
      <c r="D484" s="24"/>
      <c r="E484" s="24"/>
      <c r="F484" s="24"/>
      <c r="H484" s="3"/>
      <c r="P484" s="3"/>
      <c r="Q484" s="98"/>
      <c r="V484" s="3"/>
      <c r="W484" s="3"/>
      <c r="X484" s="3"/>
      <c r="Y484" s="3"/>
      <c r="Z484" s="3"/>
      <c r="AA484" s="11"/>
      <c r="AB484" s="11"/>
      <c r="AC484" s="63"/>
      <c r="AD484" s="63"/>
      <c r="AE484" s="63"/>
      <c r="AF484" s="63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  <c r="BV484" s="24"/>
      <c r="BW484" s="24"/>
      <c r="BX484" s="24"/>
      <c r="BY484" s="24"/>
      <c r="BZ484" s="24"/>
      <c r="CA484" s="24"/>
      <c r="CB484" s="24"/>
      <c r="CC484" s="24"/>
      <c r="CD484" s="24"/>
    </row>
    <row r="485" spans="1:82" x14ac:dyDescent="0.25">
      <c r="A485" s="24"/>
      <c r="B485" s="24"/>
      <c r="C485" s="25"/>
      <c r="D485" s="24"/>
      <c r="E485" s="24"/>
      <c r="F485" s="24"/>
      <c r="H485" s="3"/>
      <c r="P485" s="3"/>
      <c r="Q485" s="98"/>
      <c r="V485" s="3"/>
      <c r="W485" s="3"/>
      <c r="X485" s="3"/>
      <c r="Y485" s="3"/>
      <c r="Z485" s="3"/>
      <c r="AA485" s="11"/>
      <c r="AB485" s="11"/>
      <c r="AC485" s="63"/>
      <c r="AD485" s="63"/>
      <c r="AE485" s="63"/>
      <c r="AF485" s="63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/>
      <c r="BO485" s="24"/>
      <c r="BP485" s="24"/>
      <c r="BQ485" s="24"/>
      <c r="BR485" s="24"/>
      <c r="BS485" s="24"/>
      <c r="BT485" s="24"/>
      <c r="BU485" s="24"/>
      <c r="BV485" s="24"/>
      <c r="BW485" s="24"/>
      <c r="BX485" s="24"/>
      <c r="BY485" s="24"/>
      <c r="BZ485" s="24"/>
      <c r="CA485" s="24"/>
      <c r="CB485" s="24"/>
      <c r="CC485" s="24"/>
      <c r="CD485" s="24"/>
    </row>
    <row r="486" spans="1:82" x14ac:dyDescent="0.25">
      <c r="A486" s="24"/>
      <c r="B486" s="24"/>
      <c r="C486" s="25"/>
      <c r="D486" s="24"/>
      <c r="E486" s="24"/>
      <c r="F486" s="24"/>
      <c r="H486" s="3"/>
      <c r="P486" s="3"/>
      <c r="Q486" s="98"/>
      <c r="V486" s="3"/>
      <c r="W486" s="3"/>
      <c r="X486" s="3"/>
      <c r="Y486" s="3"/>
      <c r="Z486" s="3"/>
      <c r="AA486" s="11"/>
      <c r="AB486" s="11"/>
      <c r="AC486" s="63"/>
      <c r="AD486" s="63"/>
      <c r="AE486" s="63"/>
      <c r="AF486" s="63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  <c r="BO486" s="24"/>
      <c r="BP486" s="24"/>
      <c r="BQ486" s="24"/>
      <c r="BR486" s="24"/>
      <c r="BS486" s="24"/>
      <c r="BT486" s="24"/>
      <c r="BU486" s="24"/>
      <c r="BV486" s="24"/>
      <c r="BW486" s="24"/>
      <c r="BX486" s="24"/>
      <c r="BY486" s="24"/>
      <c r="BZ486" s="24"/>
      <c r="CA486" s="24"/>
      <c r="CB486" s="24"/>
      <c r="CC486" s="24"/>
      <c r="CD486" s="24"/>
    </row>
    <row r="487" spans="1:82" x14ac:dyDescent="0.25">
      <c r="A487" s="24"/>
      <c r="B487" s="24"/>
      <c r="C487" s="25"/>
      <c r="D487" s="24"/>
      <c r="E487" s="24"/>
      <c r="F487" s="24"/>
      <c r="H487" s="3"/>
      <c r="P487" s="3"/>
      <c r="Q487" s="98"/>
      <c r="V487" s="3"/>
      <c r="W487" s="3"/>
      <c r="X487" s="3"/>
      <c r="Y487" s="3"/>
      <c r="Z487" s="3"/>
      <c r="AA487" s="11"/>
      <c r="AB487" s="11"/>
      <c r="AC487" s="63"/>
      <c r="AD487" s="63"/>
      <c r="AE487" s="63"/>
      <c r="AF487" s="63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  <c r="BF487" s="24"/>
      <c r="BG487" s="24"/>
      <c r="BH487" s="24"/>
      <c r="BI487" s="24"/>
      <c r="BJ487" s="24"/>
      <c r="BK487" s="24"/>
      <c r="BL487" s="24"/>
      <c r="BM487" s="24"/>
      <c r="BN487" s="24"/>
      <c r="BO487" s="24"/>
      <c r="BP487" s="24"/>
      <c r="BQ487" s="24"/>
      <c r="BR487" s="24"/>
      <c r="BS487" s="24"/>
      <c r="BT487" s="24"/>
      <c r="BU487" s="24"/>
      <c r="BV487" s="24"/>
      <c r="BW487" s="24"/>
      <c r="BX487" s="24"/>
      <c r="BY487" s="24"/>
      <c r="BZ487" s="24"/>
      <c r="CA487" s="24"/>
      <c r="CB487" s="24"/>
      <c r="CC487" s="24"/>
      <c r="CD487" s="24"/>
    </row>
    <row r="488" spans="1:82" x14ac:dyDescent="0.25">
      <c r="A488" s="24"/>
      <c r="B488" s="24"/>
      <c r="C488" s="25"/>
      <c r="D488" s="24"/>
      <c r="E488" s="24"/>
      <c r="F488" s="24"/>
      <c r="H488" s="3"/>
      <c r="P488" s="3"/>
      <c r="Q488" s="98"/>
      <c r="V488" s="3"/>
      <c r="W488" s="3"/>
      <c r="X488" s="3"/>
      <c r="Y488" s="3"/>
      <c r="Z488" s="3"/>
      <c r="AA488" s="11"/>
      <c r="AB488" s="11"/>
      <c r="AC488" s="63"/>
      <c r="AD488" s="63"/>
      <c r="AE488" s="63"/>
      <c r="AF488" s="63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  <c r="BF488" s="24"/>
      <c r="BG488" s="24"/>
      <c r="BH488" s="24"/>
      <c r="BI488" s="24"/>
      <c r="BJ488" s="24"/>
      <c r="BK488" s="24"/>
      <c r="BL488" s="24"/>
      <c r="BM488" s="24"/>
      <c r="BN488" s="24"/>
      <c r="BO488" s="24"/>
      <c r="BP488" s="24"/>
      <c r="BQ488" s="24"/>
      <c r="BR488" s="24"/>
      <c r="BS488" s="24"/>
      <c r="BT488" s="24"/>
      <c r="BU488" s="24"/>
      <c r="BV488" s="24"/>
      <c r="BW488" s="24"/>
      <c r="BX488" s="24"/>
      <c r="BY488" s="24"/>
      <c r="BZ488" s="24"/>
      <c r="CA488" s="24"/>
      <c r="CB488" s="24"/>
      <c r="CC488" s="24"/>
      <c r="CD488" s="24"/>
    </row>
    <row r="489" spans="1:82" x14ac:dyDescent="0.25">
      <c r="A489" s="24"/>
      <c r="B489" s="24"/>
      <c r="C489" s="25"/>
      <c r="D489" s="24"/>
      <c r="E489" s="24"/>
      <c r="F489" s="24"/>
      <c r="H489" s="3"/>
      <c r="P489" s="3"/>
      <c r="Q489" s="98"/>
      <c r="V489" s="3"/>
      <c r="W489" s="3"/>
      <c r="X489" s="3"/>
      <c r="Y489" s="3"/>
      <c r="Z489" s="3"/>
      <c r="AA489" s="11"/>
      <c r="AB489" s="11"/>
      <c r="AC489" s="63"/>
      <c r="AD489" s="63"/>
      <c r="AE489" s="63"/>
      <c r="AF489" s="63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/>
      <c r="BO489" s="24"/>
      <c r="BP489" s="24"/>
      <c r="BQ489" s="24"/>
      <c r="BR489" s="24"/>
      <c r="BS489" s="24"/>
      <c r="BT489" s="24"/>
      <c r="BU489" s="24"/>
      <c r="BV489" s="24"/>
      <c r="BW489" s="24"/>
      <c r="BX489" s="24"/>
      <c r="BY489" s="24"/>
      <c r="BZ489" s="24"/>
      <c r="CA489" s="24"/>
      <c r="CB489" s="24"/>
      <c r="CC489" s="24"/>
      <c r="CD489" s="24"/>
    </row>
    <row r="490" spans="1:82" x14ac:dyDescent="0.25">
      <c r="A490" s="24"/>
      <c r="B490" s="24"/>
      <c r="C490" s="25"/>
      <c r="D490" s="24"/>
      <c r="E490" s="24"/>
      <c r="F490" s="24"/>
      <c r="H490" s="3"/>
      <c r="P490" s="3"/>
      <c r="Q490" s="98"/>
      <c r="V490" s="3"/>
      <c r="W490" s="3"/>
      <c r="X490" s="3"/>
      <c r="Y490" s="3"/>
      <c r="Z490" s="3"/>
      <c r="AA490" s="11"/>
      <c r="AB490" s="11"/>
      <c r="AC490" s="63"/>
      <c r="AD490" s="63"/>
      <c r="AE490" s="63"/>
      <c r="AF490" s="63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/>
      <c r="BO490" s="24"/>
      <c r="BP490" s="24"/>
      <c r="BQ490" s="24"/>
      <c r="BR490" s="24"/>
      <c r="BS490" s="24"/>
      <c r="BT490" s="24"/>
      <c r="BU490" s="24"/>
      <c r="BV490" s="24"/>
      <c r="BW490" s="24"/>
      <c r="BX490" s="24"/>
      <c r="BY490" s="24"/>
      <c r="BZ490" s="24"/>
      <c r="CA490" s="24"/>
      <c r="CB490" s="24"/>
      <c r="CC490" s="24"/>
      <c r="CD490" s="24"/>
    </row>
    <row r="491" spans="1:82" x14ac:dyDescent="0.25">
      <c r="A491" s="24"/>
      <c r="B491" s="24"/>
      <c r="C491" s="25"/>
      <c r="D491" s="24"/>
      <c r="E491" s="24"/>
      <c r="F491" s="24"/>
      <c r="H491" s="3"/>
      <c r="P491" s="3"/>
      <c r="Q491" s="98"/>
      <c r="V491" s="3"/>
      <c r="W491" s="3"/>
      <c r="X491" s="3"/>
      <c r="Y491" s="3"/>
      <c r="Z491" s="3"/>
      <c r="AA491" s="11"/>
      <c r="AB491" s="11"/>
      <c r="AC491" s="63"/>
      <c r="AD491" s="63"/>
      <c r="AE491" s="63"/>
      <c r="AF491" s="63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/>
      <c r="BO491" s="24"/>
      <c r="BP491" s="24"/>
      <c r="BQ491" s="24"/>
      <c r="BR491" s="24"/>
      <c r="BS491" s="24"/>
      <c r="BT491" s="24"/>
      <c r="BU491" s="24"/>
      <c r="BV491" s="24"/>
      <c r="BW491" s="24"/>
      <c r="BX491" s="24"/>
      <c r="BY491" s="24"/>
      <c r="BZ491" s="24"/>
      <c r="CA491" s="24"/>
      <c r="CB491" s="24"/>
      <c r="CC491" s="24"/>
      <c r="CD491" s="24"/>
    </row>
    <row r="492" spans="1:82" x14ac:dyDescent="0.25">
      <c r="A492" s="24"/>
      <c r="B492" s="24"/>
      <c r="C492" s="25"/>
      <c r="D492" s="24"/>
      <c r="E492" s="24"/>
      <c r="F492" s="24"/>
      <c r="H492" s="3"/>
      <c r="P492" s="3"/>
      <c r="Q492" s="98"/>
      <c r="V492" s="3"/>
      <c r="W492" s="3"/>
      <c r="X492" s="3"/>
      <c r="Y492" s="3"/>
      <c r="Z492" s="3"/>
      <c r="AA492" s="11"/>
      <c r="AB492" s="11"/>
      <c r="AC492" s="63"/>
      <c r="AD492" s="63"/>
      <c r="AE492" s="63"/>
      <c r="AF492" s="63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/>
      <c r="BO492" s="24"/>
      <c r="BP492" s="24"/>
      <c r="BQ492" s="24"/>
      <c r="BR492" s="24"/>
      <c r="BS492" s="24"/>
      <c r="BT492" s="24"/>
      <c r="BU492" s="24"/>
      <c r="BV492" s="24"/>
      <c r="BW492" s="24"/>
      <c r="BX492" s="24"/>
      <c r="BY492" s="24"/>
      <c r="BZ492" s="24"/>
      <c r="CA492" s="24"/>
      <c r="CB492" s="24"/>
      <c r="CC492" s="24"/>
      <c r="CD492" s="24"/>
    </row>
    <row r="493" spans="1:82" x14ac:dyDescent="0.25">
      <c r="A493" s="24"/>
      <c r="B493" s="24"/>
      <c r="C493" s="25"/>
      <c r="D493" s="24"/>
      <c r="E493" s="24"/>
      <c r="F493" s="24"/>
      <c r="H493" s="3"/>
      <c r="P493" s="3"/>
      <c r="Q493" s="98"/>
      <c r="V493" s="3"/>
      <c r="W493" s="3"/>
      <c r="X493" s="3"/>
      <c r="Y493" s="3"/>
      <c r="Z493" s="3"/>
      <c r="AA493" s="11"/>
      <c r="AB493" s="11"/>
      <c r="AC493" s="63"/>
      <c r="AD493" s="63"/>
      <c r="AE493" s="63"/>
      <c r="AF493" s="63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  <c r="BF493" s="24"/>
      <c r="BG493" s="24"/>
      <c r="BH493" s="24"/>
      <c r="BI493" s="24"/>
      <c r="BJ493" s="24"/>
      <c r="BK493" s="24"/>
      <c r="BL493" s="24"/>
      <c r="BM493" s="24"/>
      <c r="BN493" s="24"/>
      <c r="BO493" s="24"/>
      <c r="BP493" s="24"/>
      <c r="BQ493" s="24"/>
      <c r="BR493" s="24"/>
      <c r="BS493" s="24"/>
      <c r="BT493" s="24"/>
      <c r="BU493" s="24"/>
      <c r="BV493" s="24"/>
      <c r="BW493" s="24"/>
      <c r="BX493" s="24"/>
      <c r="BY493" s="24"/>
      <c r="BZ493" s="24"/>
      <c r="CA493" s="24"/>
      <c r="CB493" s="24"/>
      <c r="CC493" s="24"/>
      <c r="CD493" s="24"/>
    </row>
    <row r="494" spans="1:82" x14ac:dyDescent="0.25">
      <c r="A494" s="24"/>
      <c r="B494" s="24"/>
      <c r="C494" s="25"/>
      <c r="D494" s="24"/>
      <c r="E494" s="24"/>
      <c r="F494" s="24"/>
      <c r="H494" s="3"/>
      <c r="P494" s="3"/>
      <c r="Q494" s="98"/>
      <c r="V494" s="3"/>
      <c r="W494" s="3"/>
      <c r="X494" s="3"/>
      <c r="Y494" s="3"/>
      <c r="Z494" s="3"/>
      <c r="AA494" s="11"/>
      <c r="AB494" s="11"/>
      <c r="AC494" s="63"/>
      <c r="AD494" s="63"/>
      <c r="AE494" s="63"/>
      <c r="AF494" s="63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  <c r="BF494" s="24"/>
      <c r="BG494" s="24"/>
      <c r="BH494" s="24"/>
      <c r="BI494" s="24"/>
      <c r="BJ494" s="24"/>
      <c r="BK494" s="24"/>
      <c r="BL494" s="24"/>
      <c r="BM494" s="24"/>
      <c r="BN494" s="24"/>
      <c r="BO494" s="24"/>
      <c r="BP494" s="24"/>
      <c r="BQ494" s="24"/>
      <c r="BR494" s="24"/>
      <c r="BS494" s="24"/>
      <c r="BT494" s="24"/>
      <c r="BU494" s="24"/>
      <c r="BV494" s="24"/>
      <c r="BW494" s="24"/>
      <c r="BX494" s="24"/>
      <c r="BY494" s="24"/>
      <c r="BZ494" s="24"/>
      <c r="CA494" s="24"/>
      <c r="CB494" s="24"/>
      <c r="CC494" s="24"/>
      <c r="CD494" s="24"/>
    </row>
    <row r="495" spans="1:82" x14ac:dyDescent="0.25">
      <c r="A495" s="24"/>
      <c r="B495" s="24"/>
      <c r="C495" s="25"/>
      <c r="D495" s="24"/>
      <c r="E495" s="24"/>
      <c r="F495" s="24"/>
      <c r="H495" s="3"/>
      <c r="P495" s="3"/>
      <c r="Q495" s="98"/>
      <c r="V495" s="3"/>
      <c r="W495" s="3"/>
      <c r="X495" s="3"/>
      <c r="Y495" s="3"/>
      <c r="Z495" s="3"/>
      <c r="AA495" s="11"/>
      <c r="AB495" s="11"/>
      <c r="AC495" s="63"/>
      <c r="AD495" s="63"/>
      <c r="AE495" s="63"/>
      <c r="AF495" s="63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  <c r="BF495" s="24"/>
      <c r="BG495" s="24"/>
      <c r="BH495" s="24"/>
      <c r="BI495" s="24"/>
      <c r="BJ495" s="24"/>
      <c r="BK495" s="24"/>
      <c r="BL495" s="24"/>
      <c r="BM495" s="24"/>
      <c r="BN495" s="24"/>
      <c r="BO495" s="24"/>
      <c r="BP495" s="24"/>
      <c r="BQ495" s="24"/>
      <c r="BR495" s="24"/>
      <c r="BS495" s="24"/>
      <c r="BT495" s="24"/>
      <c r="BU495" s="24"/>
      <c r="BV495" s="24"/>
      <c r="BW495" s="24"/>
      <c r="BX495" s="24"/>
      <c r="BY495" s="24"/>
      <c r="BZ495" s="24"/>
      <c r="CA495" s="24"/>
      <c r="CB495" s="24"/>
      <c r="CC495" s="24"/>
      <c r="CD495" s="24"/>
    </row>
    <row r="496" spans="1:82" x14ac:dyDescent="0.25">
      <c r="A496" s="24"/>
      <c r="B496" s="24"/>
      <c r="C496" s="25"/>
      <c r="D496" s="24"/>
      <c r="E496" s="24"/>
      <c r="F496" s="24"/>
      <c r="H496" s="3"/>
      <c r="P496" s="3"/>
      <c r="Q496" s="98"/>
      <c r="V496" s="3"/>
      <c r="W496" s="3"/>
      <c r="X496" s="3"/>
      <c r="Y496" s="3"/>
      <c r="Z496" s="3"/>
      <c r="AA496" s="11"/>
      <c r="AB496" s="11"/>
      <c r="AC496" s="63"/>
      <c r="AD496" s="63"/>
      <c r="AE496" s="63"/>
      <c r="AF496" s="63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  <c r="BF496" s="24"/>
      <c r="BG496" s="24"/>
      <c r="BH496" s="24"/>
      <c r="BI496" s="24"/>
      <c r="BJ496" s="24"/>
      <c r="BK496" s="24"/>
      <c r="BL496" s="24"/>
      <c r="BM496" s="24"/>
      <c r="BN496" s="24"/>
      <c r="BO496" s="24"/>
      <c r="BP496" s="24"/>
      <c r="BQ496" s="24"/>
      <c r="BR496" s="24"/>
      <c r="BS496" s="24"/>
      <c r="BT496" s="24"/>
      <c r="BU496" s="24"/>
      <c r="BV496" s="24"/>
      <c r="BW496" s="24"/>
      <c r="BX496" s="24"/>
      <c r="BY496" s="24"/>
      <c r="BZ496" s="24"/>
      <c r="CA496" s="24"/>
      <c r="CB496" s="24"/>
      <c r="CC496" s="24"/>
      <c r="CD496" s="24"/>
    </row>
    <row r="497" spans="1:82" x14ac:dyDescent="0.25">
      <c r="A497" s="24"/>
      <c r="B497" s="24"/>
      <c r="C497" s="25"/>
      <c r="D497" s="24"/>
      <c r="E497" s="24"/>
      <c r="F497" s="24"/>
      <c r="H497" s="3"/>
      <c r="P497" s="3"/>
      <c r="Q497" s="98"/>
      <c r="V497" s="3"/>
      <c r="W497" s="3"/>
      <c r="X497" s="3"/>
      <c r="Y497" s="3"/>
      <c r="Z497" s="3"/>
      <c r="AA497" s="11"/>
      <c r="AB497" s="11"/>
      <c r="AC497" s="63"/>
      <c r="AD497" s="63"/>
      <c r="AE497" s="63"/>
      <c r="AF497" s="63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  <c r="BF497" s="24"/>
      <c r="BG497" s="24"/>
      <c r="BH497" s="24"/>
      <c r="BI497" s="24"/>
      <c r="BJ497" s="24"/>
      <c r="BK497" s="24"/>
      <c r="BL497" s="24"/>
      <c r="BM497" s="24"/>
      <c r="BN497" s="24"/>
      <c r="BO497" s="24"/>
      <c r="BP497" s="24"/>
      <c r="BQ497" s="24"/>
      <c r="BR497" s="24"/>
      <c r="BS497" s="24"/>
      <c r="BT497" s="24"/>
      <c r="BU497" s="24"/>
      <c r="BV497" s="24"/>
      <c r="BW497" s="24"/>
      <c r="BX497" s="24"/>
      <c r="BY497" s="24"/>
      <c r="BZ497" s="24"/>
      <c r="CA497" s="24"/>
      <c r="CB497" s="24"/>
      <c r="CC497" s="24"/>
      <c r="CD497" s="24"/>
    </row>
    <row r="498" spans="1:82" x14ac:dyDescent="0.25">
      <c r="A498" s="24"/>
      <c r="B498" s="24"/>
      <c r="C498" s="25"/>
      <c r="D498" s="24"/>
      <c r="E498" s="24"/>
      <c r="F498" s="24"/>
      <c r="H498" s="3"/>
      <c r="P498" s="3"/>
      <c r="Q498" s="98"/>
      <c r="V498" s="3"/>
      <c r="W498" s="3"/>
      <c r="X498" s="3"/>
      <c r="Y498" s="3"/>
      <c r="Z498" s="3"/>
      <c r="AA498" s="11"/>
      <c r="AB498" s="11"/>
      <c r="AC498" s="63"/>
      <c r="AD498" s="63"/>
      <c r="AE498" s="63"/>
      <c r="AF498" s="63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/>
      <c r="BO498" s="24"/>
      <c r="BP498" s="24"/>
      <c r="BQ498" s="24"/>
      <c r="BR498" s="24"/>
      <c r="BS498" s="24"/>
      <c r="BT498" s="24"/>
      <c r="BU498" s="24"/>
      <c r="BV498" s="24"/>
      <c r="BW498" s="24"/>
      <c r="BX498" s="24"/>
      <c r="BY498" s="24"/>
      <c r="BZ498" s="24"/>
      <c r="CA498" s="24"/>
      <c r="CB498" s="24"/>
      <c r="CC498" s="24"/>
      <c r="CD498" s="24"/>
    </row>
    <row r="499" spans="1:82" x14ac:dyDescent="0.25">
      <c r="A499" s="24"/>
      <c r="B499" s="24"/>
      <c r="C499" s="25"/>
      <c r="D499" s="24"/>
      <c r="E499" s="24"/>
      <c r="F499" s="24"/>
      <c r="H499" s="3"/>
      <c r="P499" s="3"/>
      <c r="Q499" s="98"/>
      <c r="V499" s="3"/>
      <c r="W499" s="3"/>
      <c r="X499" s="3"/>
      <c r="Y499" s="3"/>
      <c r="Z499" s="3"/>
      <c r="AA499" s="11"/>
      <c r="AB499" s="11"/>
      <c r="AC499" s="63"/>
      <c r="AD499" s="63"/>
      <c r="AE499" s="63"/>
      <c r="AF499" s="63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/>
      <c r="BO499" s="24"/>
      <c r="BP499" s="24"/>
      <c r="BQ499" s="24"/>
      <c r="BR499" s="24"/>
      <c r="BS499" s="24"/>
      <c r="BT499" s="24"/>
      <c r="BU499" s="24"/>
      <c r="BV499" s="24"/>
      <c r="BW499" s="24"/>
      <c r="BX499" s="24"/>
      <c r="BY499" s="24"/>
      <c r="BZ499" s="24"/>
      <c r="CA499" s="24"/>
      <c r="CB499" s="24"/>
      <c r="CC499" s="24"/>
      <c r="CD499" s="24"/>
    </row>
    <row r="500" spans="1:82" x14ac:dyDescent="0.25">
      <c r="A500" s="24"/>
      <c r="B500" s="24"/>
      <c r="C500" s="25"/>
      <c r="D500" s="24"/>
      <c r="E500" s="24"/>
      <c r="F500" s="24"/>
      <c r="H500" s="3"/>
      <c r="P500" s="3"/>
      <c r="Q500" s="98"/>
      <c r="V500" s="3"/>
      <c r="W500" s="3"/>
      <c r="X500" s="3"/>
      <c r="Y500" s="3"/>
      <c r="Z500" s="3"/>
      <c r="AA500" s="11"/>
      <c r="AB500" s="11"/>
      <c r="AC500" s="63"/>
      <c r="AD500" s="63"/>
      <c r="AE500" s="63"/>
      <c r="AF500" s="63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/>
      <c r="BO500" s="24"/>
      <c r="BP500" s="24"/>
      <c r="BQ500" s="24"/>
      <c r="BR500" s="24"/>
      <c r="BS500" s="24"/>
      <c r="BT500" s="24"/>
      <c r="BU500" s="24"/>
      <c r="BV500" s="24"/>
      <c r="BW500" s="24"/>
      <c r="BX500" s="24"/>
      <c r="BY500" s="24"/>
      <c r="BZ500" s="24"/>
      <c r="CA500" s="24"/>
      <c r="CB500" s="24"/>
      <c r="CC500" s="24"/>
      <c r="CD500" s="24"/>
    </row>
    <row r="501" spans="1:82" x14ac:dyDescent="0.25">
      <c r="A501" s="24"/>
      <c r="B501" s="24"/>
      <c r="C501" s="25"/>
      <c r="D501" s="24"/>
      <c r="E501" s="24"/>
      <c r="F501" s="24"/>
      <c r="H501" s="3"/>
      <c r="P501" s="3"/>
      <c r="Q501" s="98"/>
      <c r="V501" s="3"/>
      <c r="W501" s="3"/>
      <c r="X501" s="3"/>
      <c r="Y501" s="3"/>
      <c r="Z501" s="3"/>
      <c r="AA501" s="11"/>
      <c r="AB501" s="11"/>
      <c r="AC501" s="63"/>
      <c r="AD501" s="63"/>
      <c r="AE501" s="63"/>
      <c r="AF501" s="63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/>
      <c r="BO501" s="24"/>
      <c r="BP501" s="24"/>
      <c r="BQ501" s="24"/>
      <c r="BR501" s="24"/>
      <c r="BS501" s="24"/>
      <c r="BT501" s="24"/>
      <c r="BU501" s="24"/>
      <c r="BV501" s="24"/>
      <c r="BW501" s="24"/>
      <c r="BX501" s="24"/>
      <c r="BY501" s="24"/>
      <c r="BZ501" s="24"/>
      <c r="CA501" s="24"/>
      <c r="CB501" s="24"/>
      <c r="CC501" s="24"/>
      <c r="CD501" s="24"/>
    </row>
    <row r="502" spans="1:82" x14ac:dyDescent="0.25">
      <c r="A502" s="24"/>
      <c r="B502" s="24"/>
      <c r="C502" s="25"/>
      <c r="D502" s="24"/>
      <c r="E502" s="24"/>
      <c r="F502" s="24"/>
      <c r="H502" s="3"/>
      <c r="P502" s="3"/>
      <c r="Q502" s="98"/>
      <c r="V502" s="3"/>
      <c r="W502" s="3"/>
      <c r="X502" s="3"/>
      <c r="Y502" s="3"/>
      <c r="Z502" s="3"/>
      <c r="AA502" s="11"/>
      <c r="AB502" s="11"/>
      <c r="AC502" s="63"/>
      <c r="AD502" s="63"/>
      <c r="AE502" s="63"/>
      <c r="AF502" s="63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/>
      <c r="BO502" s="24"/>
      <c r="BP502" s="24"/>
      <c r="BQ502" s="24"/>
      <c r="BR502" s="24"/>
      <c r="BS502" s="24"/>
      <c r="BT502" s="24"/>
      <c r="BU502" s="24"/>
      <c r="BV502" s="24"/>
      <c r="BW502" s="24"/>
      <c r="BX502" s="24"/>
      <c r="BY502" s="24"/>
      <c r="BZ502" s="24"/>
      <c r="CA502" s="24"/>
      <c r="CB502" s="24"/>
      <c r="CC502" s="24"/>
      <c r="CD502" s="24"/>
    </row>
    <row r="503" spans="1:82" x14ac:dyDescent="0.25">
      <c r="A503" s="24"/>
      <c r="B503" s="24"/>
      <c r="C503" s="25"/>
      <c r="D503" s="24"/>
      <c r="E503" s="24"/>
      <c r="F503" s="24"/>
      <c r="H503" s="3"/>
      <c r="P503" s="3"/>
      <c r="Q503" s="98"/>
      <c r="V503" s="3"/>
      <c r="W503" s="3"/>
      <c r="X503" s="3"/>
      <c r="Y503" s="3"/>
      <c r="Z503" s="3"/>
      <c r="AA503" s="11"/>
      <c r="AB503" s="11"/>
      <c r="AC503" s="63"/>
      <c r="AD503" s="63"/>
      <c r="AE503" s="63"/>
      <c r="AF503" s="63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/>
      <c r="BO503" s="24"/>
      <c r="BP503" s="24"/>
      <c r="BQ503" s="24"/>
      <c r="BR503" s="24"/>
      <c r="BS503" s="24"/>
      <c r="BT503" s="24"/>
      <c r="BU503" s="24"/>
      <c r="BV503" s="24"/>
      <c r="BW503" s="24"/>
      <c r="BX503" s="24"/>
      <c r="BY503" s="24"/>
      <c r="BZ503" s="24"/>
      <c r="CA503" s="24"/>
      <c r="CB503" s="24"/>
      <c r="CC503" s="24"/>
      <c r="CD503" s="24"/>
    </row>
    <row r="504" spans="1:82" x14ac:dyDescent="0.25">
      <c r="A504" s="24"/>
      <c r="B504" s="24"/>
      <c r="C504" s="25"/>
      <c r="D504" s="24"/>
      <c r="E504" s="24"/>
      <c r="F504" s="24"/>
      <c r="H504" s="3"/>
      <c r="P504" s="3"/>
      <c r="Q504" s="98"/>
      <c r="V504" s="3"/>
      <c r="W504" s="3"/>
      <c r="X504" s="3"/>
      <c r="Y504" s="3"/>
      <c r="Z504" s="3"/>
      <c r="AA504" s="11"/>
      <c r="AB504" s="11"/>
      <c r="AC504" s="63"/>
      <c r="AD504" s="63"/>
      <c r="AE504" s="63"/>
      <c r="AF504" s="63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/>
      <c r="BO504" s="24"/>
      <c r="BP504" s="24"/>
      <c r="BQ504" s="24"/>
      <c r="BR504" s="24"/>
      <c r="BS504" s="24"/>
      <c r="BT504" s="24"/>
      <c r="BU504" s="24"/>
      <c r="BV504" s="24"/>
      <c r="BW504" s="24"/>
      <c r="BX504" s="24"/>
      <c r="BY504" s="24"/>
      <c r="BZ504" s="24"/>
      <c r="CA504" s="24"/>
      <c r="CB504" s="24"/>
      <c r="CC504" s="24"/>
      <c r="CD504" s="24"/>
    </row>
    <row r="505" spans="1:82" x14ac:dyDescent="0.25">
      <c r="A505" s="24"/>
      <c r="B505" s="24"/>
      <c r="C505" s="25"/>
      <c r="D505" s="24"/>
      <c r="E505" s="24"/>
      <c r="F505" s="24"/>
      <c r="H505" s="3"/>
      <c r="P505" s="3"/>
      <c r="Q505" s="98"/>
      <c r="V505" s="3"/>
      <c r="W505" s="3"/>
      <c r="X505" s="3"/>
      <c r="Y505" s="3"/>
      <c r="Z505" s="3"/>
      <c r="AA505" s="11"/>
      <c r="AB505" s="11"/>
      <c r="AC505" s="63"/>
      <c r="AD505" s="63"/>
      <c r="AE505" s="63"/>
      <c r="AF505" s="63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/>
      <c r="BO505" s="24"/>
      <c r="BP505" s="24"/>
      <c r="BQ505" s="24"/>
      <c r="BR505" s="24"/>
      <c r="BS505" s="24"/>
      <c r="BT505" s="24"/>
      <c r="BU505" s="24"/>
      <c r="BV505" s="24"/>
      <c r="BW505" s="24"/>
      <c r="BX505" s="24"/>
      <c r="BY505" s="24"/>
      <c r="BZ505" s="24"/>
      <c r="CA505" s="24"/>
      <c r="CB505" s="24"/>
      <c r="CC505" s="24"/>
      <c r="CD505" s="24"/>
    </row>
    <row r="506" spans="1:82" x14ac:dyDescent="0.25">
      <c r="A506" s="24"/>
      <c r="B506" s="24"/>
      <c r="C506" s="25"/>
      <c r="D506" s="24"/>
      <c r="E506" s="24"/>
      <c r="F506" s="24"/>
      <c r="H506" s="3"/>
      <c r="P506" s="3"/>
      <c r="Q506" s="98"/>
      <c r="V506" s="3"/>
      <c r="W506" s="3"/>
      <c r="X506" s="3"/>
      <c r="Y506" s="3"/>
      <c r="Z506" s="3"/>
      <c r="AA506" s="11"/>
      <c r="AB506" s="11"/>
      <c r="AC506" s="63"/>
      <c r="AD506" s="63"/>
      <c r="AE506" s="63"/>
      <c r="AF506" s="63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/>
      <c r="BO506" s="24"/>
      <c r="BP506" s="24"/>
      <c r="BQ506" s="24"/>
      <c r="BR506" s="24"/>
      <c r="BS506" s="24"/>
      <c r="BT506" s="24"/>
      <c r="BU506" s="24"/>
      <c r="BV506" s="24"/>
      <c r="BW506" s="24"/>
      <c r="BX506" s="24"/>
      <c r="BY506" s="24"/>
      <c r="BZ506" s="24"/>
      <c r="CA506" s="24"/>
      <c r="CB506" s="24"/>
      <c r="CC506" s="24"/>
      <c r="CD506" s="24"/>
    </row>
    <row r="507" spans="1:82" x14ac:dyDescent="0.25">
      <c r="A507" s="24"/>
      <c r="B507" s="24"/>
      <c r="C507" s="25"/>
      <c r="D507" s="24"/>
      <c r="E507" s="24"/>
      <c r="F507" s="24"/>
      <c r="H507" s="3"/>
      <c r="P507" s="3"/>
      <c r="Q507" s="98"/>
      <c r="V507" s="3"/>
      <c r="W507" s="3"/>
      <c r="X507" s="3"/>
      <c r="Y507" s="3"/>
      <c r="Z507" s="3"/>
      <c r="AA507" s="11"/>
      <c r="AB507" s="11"/>
      <c r="AC507" s="63"/>
      <c r="AD507" s="63"/>
      <c r="AE507" s="63"/>
      <c r="AF507" s="63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/>
      <c r="BO507" s="24"/>
      <c r="BP507" s="24"/>
      <c r="BQ507" s="24"/>
      <c r="BR507" s="24"/>
      <c r="BS507" s="24"/>
      <c r="BT507" s="24"/>
      <c r="BU507" s="24"/>
      <c r="BV507" s="24"/>
      <c r="BW507" s="24"/>
      <c r="BX507" s="24"/>
      <c r="BY507" s="24"/>
      <c r="BZ507" s="24"/>
      <c r="CA507" s="24"/>
      <c r="CB507" s="24"/>
      <c r="CC507" s="24"/>
      <c r="CD507" s="24"/>
    </row>
    <row r="508" spans="1:82" x14ac:dyDescent="0.25">
      <c r="A508" s="24"/>
      <c r="B508" s="24"/>
      <c r="C508" s="25"/>
      <c r="D508" s="24"/>
      <c r="E508" s="24"/>
      <c r="F508" s="24"/>
      <c r="H508" s="3"/>
      <c r="P508" s="3"/>
      <c r="Q508" s="98"/>
      <c r="V508" s="3"/>
      <c r="W508" s="3"/>
      <c r="X508" s="3"/>
      <c r="Y508" s="3"/>
      <c r="Z508" s="3"/>
      <c r="AA508" s="11"/>
      <c r="AB508" s="11"/>
      <c r="AC508" s="63"/>
      <c r="AD508" s="63"/>
      <c r="AE508" s="63"/>
      <c r="AF508" s="63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/>
      <c r="BO508" s="24"/>
      <c r="BP508" s="24"/>
      <c r="BQ508" s="24"/>
      <c r="BR508" s="24"/>
      <c r="BS508" s="24"/>
      <c r="BT508" s="24"/>
      <c r="BU508" s="24"/>
      <c r="BV508" s="24"/>
      <c r="BW508" s="24"/>
      <c r="BX508" s="24"/>
      <c r="BY508" s="24"/>
      <c r="BZ508" s="24"/>
      <c r="CA508" s="24"/>
      <c r="CB508" s="24"/>
      <c r="CC508" s="24"/>
      <c r="CD508" s="24"/>
    </row>
    <row r="509" spans="1:82" x14ac:dyDescent="0.25">
      <c r="A509" s="24"/>
      <c r="B509" s="24"/>
      <c r="C509" s="25"/>
      <c r="D509" s="24"/>
      <c r="E509" s="24"/>
      <c r="F509" s="24"/>
      <c r="H509" s="3"/>
      <c r="P509" s="3"/>
      <c r="Q509" s="98"/>
      <c r="V509" s="3"/>
      <c r="W509" s="3"/>
      <c r="X509" s="3"/>
      <c r="Y509" s="3"/>
      <c r="Z509" s="3"/>
      <c r="AA509" s="11"/>
      <c r="AB509" s="11"/>
      <c r="AC509" s="63"/>
      <c r="AD509" s="63"/>
      <c r="AE509" s="63"/>
      <c r="AF509" s="63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/>
      <c r="BO509" s="24"/>
      <c r="BP509" s="24"/>
      <c r="BQ509" s="24"/>
      <c r="BR509" s="24"/>
      <c r="BS509" s="24"/>
      <c r="BT509" s="24"/>
      <c r="BU509" s="24"/>
      <c r="BV509" s="24"/>
      <c r="BW509" s="24"/>
      <c r="BX509" s="24"/>
      <c r="BY509" s="24"/>
      <c r="BZ509" s="24"/>
      <c r="CA509" s="24"/>
      <c r="CB509" s="24"/>
      <c r="CC509" s="24"/>
      <c r="CD509" s="24"/>
    </row>
    <row r="510" spans="1:82" x14ac:dyDescent="0.25">
      <c r="A510" s="24"/>
      <c r="B510" s="24"/>
      <c r="C510" s="25"/>
      <c r="D510" s="24"/>
      <c r="E510" s="24"/>
      <c r="F510" s="24"/>
      <c r="H510" s="3"/>
      <c r="P510" s="3"/>
      <c r="Q510" s="98"/>
      <c r="V510" s="3"/>
      <c r="W510" s="3"/>
      <c r="X510" s="3"/>
      <c r="Y510" s="3"/>
      <c r="Z510" s="3"/>
      <c r="AA510" s="11"/>
      <c r="AB510" s="11"/>
      <c r="AC510" s="63"/>
      <c r="AD510" s="63"/>
      <c r="AE510" s="63"/>
      <c r="AF510" s="63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/>
      <c r="BO510" s="24"/>
      <c r="BP510" s="24"/>
      <c r="BQ510" s="24"/>
      <c r="BR510" s="24"/>
      <c r="BS510" s="24"/>
      <c r="BT510" s="24"/>
      <c r="BU510" s="24"/>
      <c r="BV510" s="24"/>
      <c r="BW510" s="24"/>
      <c r="BX510" s="24"/>
      <c r="BY510" s="24"/>
      <c r="BZ510" s="24"/>
      <c r="CA510" s="24"/>
      <c r="CB510" s="24"/>
      <c r="CC510" s="24"/>
      <c r="CD510" s="24"/>
    </row>
    <row r="511" spans="1:82" x14ac:dyDescent="0.25">
      <c r="A511" s="24"/>
      <c r="B511" s="24"/>
      <c r="C511" s="25"/>
      <c r="D511" s="24"/>
      <c r="E511" s="24"/>
      <c r="F511" s="24"/>
      <c r="H511" s="3"/>
      <c r="P511" s="3"/>
      <c r="Q511" s="98"/>
      <c r="V511" s="3"/>
      <c r="W511" s="3"/>
      <c r="X511" s="3"/>
      <c r="Y511" s="3"/>
      <c r="Z511" s="3"/>
      <c r="AA511" s="11"/>
      <c r="AB511" s="11"/>
      <c r="AC511" s="63"/>
      <c r="AD511" s="63"/>
      <c r="AE511" s="63"/>
      <c r="AF511" s="63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/>
      <c r="BO511" s="24"/>
      <c r="BP511" s="24"/>
      <c r="BQ511" s="24"/>
      <c r="BR511" s="24"/>
      <c r="BS511" s="24"/>
      <c r="BT511" s="24"/>
      <c r="BU511" s="24"/>
      <c r="BV511" s="24"/>
      <c r="BW511" s="24"/>
      <c r="BX511" s="24"/>
      <c r="BY511" s="24"/>
      <c r="BZ511" s="24"/>
      <c r="CA511" s="24"/>
      <c r="CB511" s="24"/>
      <c r="CC511" s="24"/>
      <c r="CD511" s="24"/>
    </row>
    <row r="512" spans="1:82" x14ac:dyDescent="0.25">
      <c r="A512" s="24"/>
      <c r="B512" s="24"/>
      <c r="C512" s="25"/>
      <c r="D512" s="24"/>
      <c r="E512" s="24"/>
      <c r="F512" s="24"/>
      <c r="H512" s="3"/>
      <c r="P512" s="3"/>
      <c r="Q512" s="98"/>
      <c r="V512" s="3"/>
      <c r="W512" s="3"/>
      <c r="X512" s="3"/>
      <c r="Y512" s="3"/>
      <c r="Z512" s="3"/>
      <c r="AA512" s="11"/>
      <c r="AB512" s="11"/>
      <c r="AC512" s="63"/>
      <c r="AD512" s="63"/>
      <c r="AE512" s="63"/>
      <c r="AF512" s="63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/>
      <c r="BO512" s="24"/>
      <c r="BP512" s="24"/>
      <c r="BQ512" s="24"/>
      <c r="BR512" s="24"/>
      <c r="BS512" s="24"/>
      <c r="BT512" s="24"/>
      <c r="BU512" s="24"/>
      <c r="BV512" s="24"/>
      <c r="BW512" s="24"/>
      <c r="BX512" s="24"/>
      <c r="BY512" s="24"/>
      <c r="BZ512" s="24"/>
      <c r="CA512" s="24"/>
      <c r="CB512" s="24"/>
      <c r="CC512" s="24"/>
      <c r="CD512" s="24"/>
    </row>
    <row r="513" spans="1:82" x14ac:dyDescent="0.25">
      <c r="A513" s="24"/>
      <c r="B513" s="24"/>
      <c r="C513" s="25"/>
      <c r="D513" s="24"/>
      <c r="E513" s="24"/>
      <c r="F513" s="24"/>
      <c r="H513" s="3"/>
      <c r="P513" s="3"/>
      <c r="Q513" s="98"/>
      <c r="V513" s="3"/>
      <c r="W513" s="3"/>
      <c r="X513" s="3"/>
      <c r="Y513" s="3"/>
      <c r="Z513" s="3"/>
      <c r="AA513" s="11"/>
      <c r="AB513" s="11"/>
      <c r="AC513" s="63"/>
      <c r="AD513" s="63"/>
      <c r="AE513" s="63"/>
      <c r="AF513" s="63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/>
      <c r="BO513" s="24"/>
      <c r="BP513" s="24"/>
      <c r="BQ513" s="24"/>
      <c r="BR513" s="24"/>
      <c r="BS513" s="24"/>
      <c r="BT513" s="24"/>
      <c r="BU513" s="24"/>
      <c r="BV513" s="24"/>
      <c r="BW513" s="24"/>
      <c r="BX513" s="24"/>
      <c r="BY513" s="24"/>
      <c r="BZ513" s="24"/>
      <c r="CA513" s="24"/>
      <c r="CB513" s="24"/>
      <c r="CC513" s="24"/>
      <c r="CD513" s="24"/>
    </row>
    <row r="514" spans="1:82" x14ac:dyDescent="0.25">
      <c r="A514" s="24"/>
      <c r="B514" s="24"/>
      <c r="C514" s="25"/>
      <c r="D514" s="24"/>
      <c r="E514" s="24"/>
      <c r="F514" s="24"/>
      <c r="H514" s="3"/>
      <c r="P514" s="3"/>
      <c r="Q514" s="98"/>
      <c r="V514" s="3"/>
      <c r="W514" s="3"/>
      <c r="X514" s="3"/>
      <c r="Y514" s="3"/>
      <c r="Z514" s="3"/>
      <c r="AA514" s="11"/>
      <c r="AB514" s="11"/>
      <c r="AC514" s="63"/>
      <c r="AD514" s="63"/>
      <c r="AE514" s="63"/>
      <c r="AF514" s="63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/>
      <c r="BO514" s="24"/>
      <c r="BP514" s="24"/>
      <c r="BQ514" s="24"/>
      <c r="BR514" s="24"/>
      <c r="BS514" s="24"/>
      <c r="BT514" s="24"/>
      <c r="BU514" s="24"/>
      <c r="BV514" s="24"/>
      <c r="BW514" s="24"/>
      <c r="BX514" s="24"/>
      <c r="BY514" s="24"/>
      <c r="BZ514" s="24"/>
      <c r="CA514" s="24"/>
      <c r="CB514" s="24"/>
      <c r="CC514" s="24"/>
      <c r="CD514" s="24"/>
    </row>
    <row r="515" spans="1:82" x14ac:dyDescent="0.25">
      <c r="A515" s="24"/>
      <c r="B515" s="24"/>
      <c r="C515" s="25"/>
      <c r="D515" s="24"/>
      <c r="E515" s="24"/>
      <c r="F515" s="24"/>
      <c r="H515" s="3"/>
      <c r="P515" s="3"/>
      <c r="Q515" s="98"/>
      <c r="V515" s="3"/>
      <c r="W515" s="3"/>
      <c r="X515" s="3"/>
      <c r="Y515" s="3"/>
      <c r="Z515" s="3"/>
      <c r="AA515" s="11"/>
      <c r="AB515" s="11"/>
      <c r="AC515" s="63"/>
      <c r="AD515" s="63"/>
      <c r="AE515" s="63"/>
      <c r="AF515" s="63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/>
      <c r="BO515" s="24"/>
      <c r="BP515" s="24"/>
      <c r="BQ515" s="24"/>
      <c r="BR515" s="24"/>
      <c r="BS515" s="24"/>
      <c r="BT515" s="24"/>
      <c r="BU515" s="24"/>
      <c r="BV515" s="24"/>
      <c r="BW515" s="24"/>
      <c r="BX515" s="24"/>
      <c r="BY515" s="24"/>
      <c r="BZ515" s="24"/>
      <c r="CA515" s="24"/>
      <c r="CB515" s="24"/>
      <c r="CC515" s="24"/>
      <c r="CD515" s="24"/>
    </row>
    <row r="516" spans="1:82" x14ac:dyDescent="0.25">
      <c r="A516" s="24"/>
      <c r="B516" s="24"/>
      <c r="C516" s="25"/>
      <c r="D516" s="24"/>
      <c r="E516" s="24"/>
      <c r="F516" s="24"/>
      <c r="H516" s="3"/>
      <c r="P516" s="3"/>
      <c r="Q516" s="98"/>
      <c r="V516" s="3"/>
      <c r="W516" s="3"/>
      <c r="X516" s="3"/>
      <c r="Y516" s="3"/>
      <c r="Z516" s="3"/>
      <c r="AA516" s="11"/>
      <c r="AB516" s="11"/>
      <c r="AC516" s="63"/>
      <c r="AD516" s="63"/>
      <c r="AE516" s="63"/>
      <c r="AF516" s="63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/>
      <c r="BO516" s="24"/>
      <c r="BP516" s="24"/>
      <c r="BQ516" s="24"/>
      <c r="BR516" s="24"/>
      <c r="BS516" s="24"/>
      <c r="BT516" s="24"/>
      <c r="BU516" s="24"/>
      <c r="BV516" s="24"/>
      <c r="BW516" s="24"/>
      <c r="BX516" s="24"/>
      <c r="BY516" s="24"/>
      <c r="BZ516" s="24"/>
      <c r="CA516" s="24"/>
      <c r="CB516" s="24"/>
      <c r="CC516" s="24"/>
      <c r="CD516" s="24"/>
    </row>
    <row r="517" spans="1:82" x14ac:dyDescent="0.25">
      <c r="A517" s="24"/>
      <c r="B517" s="24"/>
      <c r="C517" s="25"/>
      <c r="D517" s="24"/>
      <c r="E517" s="24"/>
      <c r="F517" s="24"/>
      <c r="H517" s="3"/>
      <c r="P517" s="3"/>
      <c r="Q517" s="98"/>
      <c r="V517" s="3"/>
      <c r="W517" s="3"/>
      <c r="X517" s="3"/>
      <c r="Y517" s="3"/>
      <c r="Z517" s="3"/>
      <c r="AA517" s="11"/>
      <c r="AB517" s="11"/>
      <c r="AC517" s="63"/>
      <c r="AD517" s="63"/>
      <c r="AE517" s="63"/>
      <c r="AF517" s="63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/>
      <c r="BO517" s="24"/>
      <c r="BP517" s="24"/>
      <c r="BQ517" s="24"/>
      <c r="BR517" s="24"/>
      <c r="BS517" s="24"/>
      <c r="BT517" s="24"/>
      <c r="BU517" s="24"/>
      <c r="BV517" s="24"/>
      <c r="BW517" s="24"/>
      <c r="BX517" s="24"/>
      <c r="BY517" s="24"/>
      <c r="BZ517" s="24"/>
      <c r="CA517" s="24"/>
      <c r="CB517" s="24"/>
      <c r="CC517" s="24"/>
      <c r="CD517" s="24"/>
    </row>
    <row r="518" spans="1:82" x14ac:dyDescent="0.25">
      <c r="A518" s="24"/>
      <c r="B518" s="24"/>
      <c r="C518" s="25"/>
      <c r="D518" s="24"/>
      <c r="E518" s="24"/>
      <c r="F518" s="24"/>
      <c r="H518" s="3"/>
      <c r="P518" s="3"/>
      <c r="Q518" s="98"/>
      <c r="V518" s="3"/>
      <c r="W518" s="3"/>
      <c r="X518" s="3"/>
      <c r="Y518" s="3"/>
      <c r="Z518" s="3"/>
      <c r="AA518" s="11"/>
      <c r="AB518" s="11"/>
      <c r="AC518" s="63"/>
      <c r="AD518" s="63"/>
      <c r="AE518" s="63"/>
      <c r="AF518" s="63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/>
      <c r="BO518" s="24"/>
      <c r="BP518" s="24"/>
      <c r="BQ518" s="24"/>
      <c r="BR518" s="24"/>
      <c r="BS518" s="24"/>
      <c r="BT518" s="24"/>
      <c r="BU518" s="24"/>
      <c r="BV518" s="24"/>
      <c r="BW518" s="24"/>
      <c r="BX518" s="24"/>
      <c r="BY518" s="24"/>
      <c r="BZ518" s="24"/>
      <c r="CA518" s="24"/>
      <c r="CB518" s="24"/>
      <c r="CC518" s="24"/>
      <c r="CD518" s="24"/>
    </row>
    <row r="519" spans="1:82" x14ac:dyDescent="0.25">
      <c r="A519" s="24"/>
      <c r="B519" s="24"/>
      <c r="C519" s="25"/>
      <c r="D519" s="24"/>
      <c r="E519" s="24"/>
      <c r="F519" s="24"/>
      <c r="H519" s="3"/>
      <c r="P519" s="3"/>
      <c r="Q519" s="98"/>
      <c r="V519" s="3"/>
      <c r="W519" s="3"/>
      <c r="X519" s="3"/>
      <c r="Y519" s="3"/>
      <c r="Z519" s="3"/>
      <c r="AA519" s="11"/>
      <c r="AB519" s="11"/>
      <c r="AC519" s="63"/>
      <c r="AD519" s="63"/>
      <c r="AE519" s="63"/>
      <c r="AF519" s="63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/>
      <c r="BO519" s="24"/>
      <c r="BP519" s="24"/>
      <c r="BQ519" s="24"/>
      <c r="BR519" s="24"/>
      <c r="BS519" s="24"/>
      <c r="BT519" s="24"/>
      <c r="BU519" s="24"/>
      <c r="BV519" s="24"/>
      <c r="BW519" s="24"/>
      <c r="BX519" s="24"/>
      <c r="BY519" s="24"/>
      <c r="BZ519" s="24"/>
      <c r="CA519" s="24"/>
      <c r="CB519" s="24"/>
      <c r="CC519" s="24"/>
      <c r="CD519" s="24"/>
    </row>
    <row r="520" spans="1:82" x14ac:dyDescent="0.25">
      <c r="A520" s="24"/>
      <c r="B520" s="24"/>
      <c r="C520" s="25"/>
      <c r="D520" s="24"/>
      <c r="E520" s="24"/>
      <c r="F520" s="24"/>
      <c r="H520" s="3"/>
      <c r="P520" s="3"/>
      <c r="Q520" s="98"/>
      <c r="V520" s="3"/>
      <c r="W520" s="3"/>
      <c r="X520" s="3"/>
      <c r="Y520" s="3"/>
      <c r="Z520" s="3"/>
      <c r="AA520" s="11"/>
      <c r="AB520" s="11"/>
      <c r="AC520" s="63"/>
      <c r="AD520" s="63"/>
      <c r="AE520" s="63"/>
      <c r="AF520" s="63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/>
      <c r="BO520" s="24"/>
      <c r="BP520" s="24"/>
      <c r="BQ520" s="24"/>
      <c r="BR520" s="24"/>
      <c r="BS520" s="24"/>
      <c r="BT520" s="24"/>
      <c r="BU520" s="24"/>
      <c r="BV520" s="24"/>
      <c r="BW520" s="24"/>
      <c r="BX520" s="24"/>
      <c r="BY520" s="24"/>
      <c r="BZ520" s="24"/>
      <c r="CA520" s="24"/>
      <c r="CB520" s="24"/>
      <c r="CC520" s="24"/>
      <c r="CD520" s="24"/>
    </row>
    <row r="521" spans="1:82" x14ac:dyDescent="0.25">
      <c r="A521" s="24"/>
      <c r="B521" s="24"/>
      <c r="C521" s="25"/>
      <c r="D521" s="24"/>
      <c r="E521" s="24"/>
      <c r="F521" s="24"/>
      <c r="H521" s="3"/>
      <c r="P521" s="3"/>
      <c r="Q521" s="98"/>
      <c r="V521" s="3"/>
      <c r="W521" s="3"/>
      <c r="X521" s="3"/>
      <c r="Y521" s="3"/>
      <c r="Z521" s="3"/>
      <c r="AA521" s="11"/>
      <c r="AB521" s="11"/>
      <c r="AC521" s="63"/>
      <c r="AD521" s="63"/>
      <c r="AE521" s="63"/>
      <c r="AF521" s="63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/>
      <c r="BO521" s="24"/>
      <c r="BP521" s="24"/>
      <c r="BQ521" s="24"/>
      <c r="BR521" s="24"/>
      <c r="BS521" s="24"/>
      <c r="BT521" s="24"/>
      <c r="BU521" s="24"/>
      <c r="BV521" s="24"/>
      <c r="BW521" s="24"/>
      <c r="BX521" s="24"/>
      <c r="BY521" s="24"/>
      <c r="BZ521" s="24"/>
      <c r="CA521" s="24"/>
      <c r="CB521" s="24"/>
      <c r="CC521" s="24"/>
      <c r="CD521" s="24"/>
    </row>
    <row r="522" spans="1:82" x14ac:dyDescent="0.25">
      <c r="A522" s="24"/>
      <c r="B522" s="24"/>
      <c r="C522" s="25"/>
      <c r="D522" s="24"/>
      <c r="E522" s="24"/>
      <c r="F522" s="24"/>
      <c r="H522" s="3"/>
      <c r="P522" s="3"/>
      <c r="Q522" s="98"/>
      <c r="V522" s="3"/>
      <c r="W522" s="3"/>
      <c r="X522" s="3"/>
      <c r="Y522" s="3"/>
      <c r="Z522" s="3"/>
      <c r="AA522" s="11"/>
      <c r="AB522" s="11"/>
      <c r="AC522" s="63"/>
      <c r="AD522" s="63"/>
      <c r="AE522" s="63"/>
      <c r="AF522" s="63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/>
      <c r="BO522" s="24"/>
      <c r="BP522" s="24"/>
      <c r="BQ522" s="24"/>
      <c r="BR522" s="24"/>
      <c r="BS522" s="24"/>
      <c r="BT522" s="24"/>
      <c r="BU522" s="24"/>
      <c r="BV522" s="24"/>
      <c r="BW522" s="24"/>
      <c r="BX522" s="24"/>
      <c r="BY522" s="24"/>
      <c r="BZ522" s="24"/>
      <c r="CA522" s="24"/>
      <c r="CB522" s="24"/>
      <c r="CC522" s="24"/>
      <c r="CD522" s="24"/>
    </row>
    <row r="523" spans="1:82" x14ac:dyDescent="0.25">
      <c r="A523" s="24"/>
      <c r="B523" s="24"/>
      <c r="C523" s="25"/>
      <c r="D523" s="24"/>
      <c r="E523" s="24"/>
      <c r="F523" s="24"/>
      <c r="H523" s="3"/>
      <c r="P523" s="3"/>
      <c r="Q523" s="98"/>
      <c r="V523" s="3"/>
      <c r="W523" s="3"/>
      <c r="X523" s="3"/>
      <c r="Y523" s="3"/>
      <c r="Z523" s="3"/>
      <c r="AA523" s="11"/>
      <c r="AB523" s="11"/>
      <c r="AC523" s="63"/>
      <c r="AD523" s="63"/>
      <c r="AE523" s="63"/>
      <c r="AF523" s="63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  <c r="BV523" s="24"/>
      <c r="BW523" s="24"/>
      <c r="BX523" s="24"/>
      <c r="BY523" s="24"/>
      <c r="BZ523" s="24"/>
      <c r="CA523" s="24"/>
      <c r="CB523" s="24"/>
      <c r="CC523" s="24"/>
      <c r="CD523" s="24"/>
    </row>
    <row r="524" spans="1:82" x14ac:dyDescent="0.25">
      <c r="A524" s="24"/>
      <c r="B524" s="24"/>
      <c r="C524" s="25"/>
      <c r="D524" s="24"/>
      <c r="E524" s="24"/>
      <c r="F524" s="24"/>
      <c r="H524" s="3"/>
      <c r="P524" s="3"/>
      <c r="Q524" s="98"/>
      <c r="V524" s="3"/>
      <c r="W524" s="3"/>
      <c r="X524" s="3"/>
      <c r="Y524" s="3"/>
      <c r="Z524" s="3"/>
      <c r="AA524" s="11"/>
      <c r="AB524" s="11"/>
      <c r="AC524" s="63"/>
      <c r="AD524" s="63"/>
      <c r="AE524" s="63"/>
      <c r="AF524" s="63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/>
      <c r="BO524" s="24"/>
      <c r="BP524" s="24"/>
      <c r="BQ524" s="24"/>
      <c r="BR524" s="24"/>
      <c r="BS524" s="24"/>
      <c r="BT524" s="24"/>
      <c r="BU524" s="24"/>
      <c r="BV524" s="24"/>
      <c r="BW524" s="24"/>
      <c r="BX524" s="24"/>
      <c r="BY524" s="24"/>
      <c r="BZ524" s="24"/>
      <c r="CA524" s="24"/>
      <c r="CB524" s="24"/>
      <c r="CC524" s="24"/>
      <c r="CD524" s="24"/>
    </row>
    <row r="525" spans="1:82" x14ac:dyDescent="0.25">
      <c r="A525" s="24"/>
      <c r="B525" s="24"/>
      <c r="C525" s="25"/>
      <c r="D525" s="24"/>
      <c r="E525" s="24"/>
      <c r="F525" s="24"/>
      <c r="H525" s="3"/>
      <c r="P525" s="3"/>
      <c r="Q525" s="98"/>
      <c r="V525" s="3"/>
      <c r="W525" s="3"/>
      <c r="X525" s="3"/>
      <c r="Y525" s="3"/>
      <c r="Z525" s="3"/>
      <c r="AA525" s="11"/>
      <c r="AB525" s="11"/>
      <c r="AC525" s="63"/>
      <c r="AD525" s="63"/>
      <c r="AE525" s="63"/>
      <c r="AF525" s="63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/>
      <c r="BO525" s="24"/>
      <c r="BP525" s="24"/>
      <c r="BQ525" s="24"/>
      <c r="BR525" s="24"/>
      <c r="BS525" s="24"/>
      <c r="BT525" s="24"/>
      <c r="BU525" s="24"/>
      <c r="BV525" s="24"/>
      <c r="BW525" s="24"/>
      <c r="BX525" s="24"/>
      <c r="BY525" s="24"/>
      <c r="BZ525" s="24"/>
      <c r="CA525" s="24"/>
      <c r="CB525" s="24"/>
      <c r="CC525" s="24"/>
      <c r="CD525" s="24"/>
    </row>
    <row r="526" spans="1:82" x14ac:dyDescent="0.25">
      <c r="A526" s="24"/>
      <c r="B526" s="24"/>
      <c r="C526" s="25"/>
      <c r="D526" s="24"/>
      <c r="E526" s="24"/>
      <c r="F526" s="24"/>
      <c r="H526" s="3"/>
      <c r="P526" s="3"/>
      <c r="Q526" s="98"/>
      <c r="V526" s="3"/>
      <c r="W526" s="3"/>
      <c r="X526" s="3"/>
      <c r="Y526" s="3"/>
      <c r="Z526" s="3"/>
      <c r="AA526" s="11"/>
      <c r="AB526" s="11"/>
      <c r="AC526" s="63"/>
      <c r="AD526" s="63"/>
      <c r="AE526" s="63"/>
      <c r="AF526" s="63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/>
      <c r="BO526" s="24"/>
      <c r="BP526" s="24"/>
      <c r="BQ526" s="24"/>
      <c r="BR526" s="24"/>
      <c r="BS526" s="24"/>
      <c r="BT526" s="24"/>
      <c r="BU526" s="24"/>
      <c r="BV526" s="24"/>
      <c r="BW526" s="24"/>
      <c r="BX526" s="24"/>
      <c r="BY526" s="24"/>
      <c r="BZ526" s="24"/>
      <c r="CA526" s="24"/>
      <c r="CB526" s="24"/>
      <c r="CC526" s="24"/>
      <c r="CD526" s="24"/>
    </row>
    <row r="527" spans="1:82" x14ac:dyDescent="0.25">
      <c r="A527" s="24"/>
      <c r="B527" s="24"/>
      <c r="C527" s="25"/>
      <c r="D527" s="24"/>
      <c r="E527" s="24"/>
      <c r="F527" s="24"/>
      <c r="H527" s="3"/>
      <c r="P527" s="3"/>
      <c r="Q527" s="98"/>
      <c r="V527" s="3"/>
      <c r="W527" s="3"/>
      <c r="X527" s="3"/>
      <c r="Y527" s="3"/>
      <c r="Z527" s="3"/>
      <c r="AA527" s="11"/>
      <c r="AB527" s="11"/>
      <c r="AC527" s="63"/>
      <c r="AD527" s="63"/>
      <c r="AE527" s="63"/>
      <c r="AF527" s="63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/>
      <c r="BO527" s="24"/>
      <c r="BP527" s="24"/>
      <c r="BQ527" s="24"/>
      <c r="BR527" s="24"/>
      <c r="BS527" s="24"/>
      <c r="BT527" s="24"/>
      <c r="BU527" s="24"/>
      <c r="BV527" s="24"/>
      <c r="BW527" s="24"/>
      <c r="BX527" s="24"/>
      <c r="BY527" s="24"/>
      <c r="BZ527" s="24"/>
      <c r="CA527" s="24"/>
      <c r="CB527" s="24"/>
      <c r="CC527" s="24"/>
      <c r="CD527" s="24"/>
    </row>
    <row r="528" spans="1:82" x14ac:dyDescent="0.25">
      <c r="A528" s="24"/>
      <c r="B528" s="24"/>
      <c r="C528" s="25"/>
      <c r="D528" s="24"/>
      <c r="E528" s="24"/>
      <c r="F528" s="24"/>
      <c r="H528" s="3"/>
      <c r="P528" s="3"/>
      <c r="Q528" s="98"/>
      <c r="V528" s="3"/>
      <c r="W528" s="3"/>
      <c r="X528" s="3"/>
      <c r="Y528" s="3"/>
      <c r="Z528" s="3"/>
      <c r="AA528" s="11"/>
      <c r="AB528" s="11"/>
      <c r="AC528" s="63"/>
      <c r="AD528" s="63"/>
      <c r="AE528" s="63"/>
      <c r="AF528" s="63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/>
      <c r="BO528" s="24"/>
      <c r="BP528" s="24"/>
      <c r="BQ528" s="24"/>
      <c r="BR528" s="24"/>
      <c r="BS528" s="24"/>
      <c r="BT528" s="24"/>
      <c r="BU528" s="24"/>
      <c r="BV528" s="24"/>
      <c r="BW528" s="24"/>
      <c r="BX528" s="24"/>
      <c r="BY528" s="24"/>
      <c r="BZ528" s="24"/>
      <c r="CA528" s="24"/>
      <c r="CB528" s="24"/>
      <c r="CC528" s="24"/>
      <c r="CD528" s="24"/>
    </row>
    <row r="529" spans="1:82" x14ac:dyDescent="0.25">
      <c r="A529" s="24"/>
      <c r="B529" s="24"/>
      <c r="C529" s="25"/>
      <c r="D529" s="24"/>
      <c r="E529" s="24"/>
      <c r="F529" s="24"/>
      <c r="H529" s="3"/>
      <c r="P529" s="3"/>
      <c r="Q529" s="98"/>
      <c r="V529" s="3"/>
      <c r="W529" s="3"/>
      <c r="X529" s="3"/>
      <c r="Y529" s="3"/>
      <c r="Z529" s="3"/>
      <c r="AA529" s="11"/>
      <c r="AB529" s="11"/>
      <c r="AC529" s="63"/>
      <c r="AD529" s="63"/>
      <c r="AE529" s="63"/>
      <c r="AF529" s="63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/>
      <c r="BO529" s="24"/>
      <c r="BP529" s="24"/>
      <c r="BQ529" s="24"/>
      <c r="BR529" s="24"/>
      <c r="BS529" s="24"/>
      <c r="BT529" s="24"/>
      <c r="BU529" s="24"/>
      <c r="BV529" s="24"/>
      <c r="BW529" s="24"/>
      <c r="BX529" s="24"/>
      <c r="BY529" s="24"/>
      <c r="BZ529" s="24"/>
      <c r="CA529" s="24"/>
      <c r="CB529" s="24"/>
      <c r="CC529" s="24"/>
      <c r="CD529" s="24"/>
    </row>
    <row r="530" spans="1:82" x14ac:dyDescent="0.25">
      <c r="A530" s="24"/>
      <c r="B530" s="24"/>
      <c r="C530" s="25"/>
      <c r="D530" s="24"/>
      <c r="E530" s="24"/>
      <c r="F530" s="24"/>
      <c r="H530" s="3"/>
      <c r="P530" s="3"/>
      <c r="Q530" s="98"/>
      <c r="V530" s="3"/>
      <c r="W530" s="3"/>
      <c r="X530" s="3"/>
      <c r="Y530" s="3"/>
      <c r="Z530" s="3"/>
      <c r="AA530" s="11"/>
      <c r="AB530" s="11"/>
      <c r="AC530" s="63"/>
      <c r="AD530" s="63"/>
      <c r="AE530" s="63"/>
      <c r="AF530" s="63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/>
      <c r="BO530" s="24"/>
      <c r="BP530" s="24"/>
      <c r="BQ530" s="24"/>
      <c r="BR530" s="24"/>
      <c r="BS530" s="24"/>
      <c r="BT530" s="24"/>
      <c r="BU530" s="24"/>
      <c r="BV530" s="24"/>
      <c r="BW530" s="24"/>
      <c r="BX530" s="24"/>
      <c r="BY530" s="24"/>
      <c r="BZ530" s="24"/>
      <c r="CA530" s="24"/>
      <c r="CB530" s="24"/>
      <c r="CC530" s="24"/>
      <c r="CD530" s="24"/>
    </row>
    <row r="531" spans="1:82" x14ac:dyDescent="0.25">
      <c r="A531" s="24"/>
      <c r="B531" s="24"/>
      <c r="C531" s="25"/>
      <c r="D531" s="24"/>
      <c r="E531" s="24"/>
      <c r="F531" s="24"/>
      <c r="H531" s="3"/>
      <c r="P531" s="3"/>
      <c r="Q531" s="98"/>
      <c r="V531" s="3"/>
      <c r="W531" s="3"/>
      <c r="X531" s="3"/>
      <c r="Y531" s="3"/>
      <c r="Z531" s="3"/>
      <c r="AA531" s="11"/>
      <c r="AB531" s="11"/>
      <c r="AC531" s="63"/>
      <c r="AD531" s="63"/>
      <c r="AE531" s="63"/>
      <c r="AF531" s="63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/>
      <c r="BO531" s="24"/>
      <c r="BP531" s="24"/>
      <c r="BQ531" s="24"/>
      <c r="BR531" s="24"/>
      <c r="BS531" s="24"/>
      <c r="BT531" s="24"/>
      <c r="BU531" s="24"/>
      <c r="BV531" s="24"/>
      <c r="BW531" s="24"/>
      <c r="BX531" s="24"/>
      <c r="BY531" s="24"/>
      <c r="BZ531" s="24"/>
      <c r="CA531" s="24"/>
      <c r="CB531" s="24"/>
      <c r="CC531" s="24"/>
      <c r="CD531" s="24"/>
    </row>
    <row r="532" spans="1:82" x14ac:dyDescent="0.25">
      <c r="A532" s="24"/>
      <c r="B532" s="24"/>
      <c r="C532" s="25"/>
      <c r="D532" s="24"/>
      <c r="E532" s="24"/>
      <c r="F532" s="24"/>
      <c r="H532" s="3"/>
      <c r="P532" s="3"/>
      <c r="Q532" s="98"/>
      <c r="V532" s="3"/>
      <c r="W532" s="3"/>
      <c r="X532" s="3"/>
      <c r="Y532" s="3"/>
      <c r="Z532" s="3"/>
      <c r="AA532" s="11"/>
      <c r="AB532" s="11"/>
      <c r="AC532" s="63"/>
      <c r="AD532" s="63"/>
      <c r="AE532" s="63"/>
      <c r="AF532" s="63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/>
      <c r="BO532" s="24"/>
      <c r="BP532" s="24"/>
      <c r="BQ532" s="24"/>
      <c r="BR532" s="24"/>
      <c r="BS532" s="24"/>
      <c r="BT532" s="24"/>
      <c r="BU532" s="24"/>
      <c r="BV532" s="24"/>
      <c r="BW532" s="24"/>
      <c r="BX532" s="24"/>
      <c r="BY532" s="24"/>
      <c r="BZ532" s="24"/>
      <c r="CA532" s="24"/>
      <c r="CB532" s="24"/>
      <c r="CC532" s="24"/>
      <c r="CD532" s="24"/>
    </row>
    <row r="533" spans="1:82" x14ac:dyDescent="0.25">
      <c r="A533" s="24"/>
      <c r="B533" s="24"/>
      <c r="C533" s="25"/>
      <c r="D533" s="24"/>
      <c r="E533" s="24"/>
      <c r="F533" s="24"/>
      <c r="H533" s="3"/>
      <c r="P533" s="3"/>
      <c r="Q533" s="98"/>
      <c r="V533" s="3"/>
      <c r="W533" s="3"/>
      <c r="X533" s="3"/>
      <c r="Y533" s="3"/>
      <c r="Z533" s="3"/>
      <c r="AA533" s="11"/>
      <c r="AB533" s="11"/>
      <c r="AC533" s="63"/>
      <c r="AD533" s="63"/>
      <c r="AE533" s="63"/>
      <c r="AF533" s="63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/>
      <c r="BO533" s="24"/>
      <c r="BP533" s="24"/>
      <c r="BQ533" s="24"/>
      <c r="BR533" s="24"/>
      <c r="BS533" s="24"/>
      <c r="BT533" s="24"/>
      <c r="BU533" s="24"/>
      <c r="BV533" s="24"/>
      <c r="BW533" s="24"/>
      <c r="BX533" s="24"/>
      <c r="BY533" s="24"/>
      <c r="BZ533" s="24"/>
      <c r="CA533" s="24"/>
      <c r="CB533" s="24"/>
      <c r="CC533" s="24"/>
      <c r="CD533" s="24"/>
    </row>
    <row r="534" spans="1:82" x14ac:dyDescent="0.25">
      <c r="A534" s="24"/>
      <c r="B534" s="24"/>
      <c r="C534" s="25"/>
      <c r="D534" s="24"/>
      <c r="E534" s="24"/>
      <c r="F534" s="24"/>
      <c r="H534" s="3"/>
      <c r="P534" s="3"/>
      <c r="Q534" s="98"/>
      <c r="V534" s="3"/>
      <c r="W534" s="3"/>
      <c r="X534" s="3"/>
      <c r="Y534" s="3"/>
      <c r="Z534" s="3"/>
      <c r="AA534" s="11"/>
      <c r="AB534" s="11"/>
      <c r="AC534" s="63"/>
      <c r="AD534" s="63"/>
      <c r="AE534" s="63"/>
      <c r="AF534" s="63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/>
      <c r="BO534" s="24"/>
      <c r="BP534" s="24"/>
      <c r="BQ534" s="24"/>
      <c r="BR534" s="24"/>
      <c r="BS534" s="24"/>
      <c r="BT534" s="24"/>
      <c r="BU534" s="24"/>
      <c r="BV534" s="24"/>
      <c r="BW534" s="24"/>
      <c r="BX534" s="24"/>
      <c r="BY534" s="24"/>
      <c r="BZ534" s="24"/>
      <c r="CA534" s="24"/>
      <c r="CB534" s="24"/>
      <c r="CC534" s="24"/>
      <c r="CD534" s="24"/>
    </row>
    <row r="535" spans="1:82" x14ac:dyDescent="0.25">
      <c r="A535" s="24"/>
      <c r="B535" s="24"/>
      <c r="C535" s="25"/>
      <c r="D535" s="24"/>
      <c r="E535" s="24"/>
      <c r="F535" s="24"/>
      <c r="H535" s="3"/>
      <c r="P535" s="3"/>
      <c r="Q535" s="98"/>
      <c r="V535" s="3"/>
      <c r="W535" s="3"/>
      <c r="X535" s="3"/>
      <c r="Y535" s="3"/>
      <c r="Z535" s="3"/>
      <c r="AA535" s="11"/>
      <c r="AB535" s="11"/>
      <c r="AC535" s="63"/>
      <c r="AD535" s="63"/>
      <c r="AE535" s="63"/>
      <c r="AF535" s="63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/>
      <c r="BO535" s="24"/>
      <c r="BP535" s="24"/>
      <c r="BQ535" s="24"/>
      <c r="BR535" s="24"/>
      <c r="BS535" s="24"/>
      <c r="BT535" s="24"/>
      <c r="BU535" s="24"/>
      <c r="BV535" s="24"/>
      <c r="BW535" s="24"/>
      <c r="BX535" s="24"/>
      <c r="BY535" s="24"/>
      <c r="BZ535" s="24"/>
      <c r="CA535" s="24"/>
      <c r="CB535" s="24"/>
      <c r="CC535" s="24"/>
      <c r="CD535" s="24"/>
    </row>
    <row r="536" spans="1:82" x14ac:dyDescent="0.25">
      <c r="A536" s="24"/>
      <c r="B536" s="24"/>
      <c r="C536" s="25"/>
      <c r="D536" s="24"/>
      <c r="E536" s="24"/>
      <c r="F536" s="24"/>
      <c r="H536" s="3"/>
      <c r="P536" s="3"/>
      <c r="Q536" s="98"/>
      <c r="V536" s="3"/>
      <c r="W536" s="3"/>
      <c r="X536" s="3"/>
      <c r="Y536" s="3"/>
      <c r="Z536" s="3"/>
      <c r="AA536" s="11"/>
      <c r="AB536" s="11"/>
      <c r="AC536" s="63"/>
      <c r="AD536" s="63"/>
      <c r="AE536" s="63"/>
      <c r="AF536" s="63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/>
      <c r="BO536" s="24"/>
      <c r="BP536" s="24"/>
      <c r="BQ536" s="24"/>
      <c r="BR536" s="24"/>
      <c r="BS536" s="24"/>
      <c r="BT536" s="24"/>
      <c r="BU536" s="24"/>
      <c r="BV536" s="24"/>
      <c r="BW536" s="24"/>
      <c r="BX536" s="24"/>
      <c r="BY536" s="24"/>
      <c r="BZ536" s="24"/>
      <c r="CA536" s="24"/>
      <c r="CB536" s="24"/>
      <c r="CC536" s="24"/>
      <c r="CD536" s="24"/>
    </row>
    <row r="537" spans="1:82" x14ac:dyDescent="0.25">
      <c r="A537" s="24"/>
      <c r="B537" s="24"/>
      <c r="C537" s="25"/>
      <c r="D537" s="24"/>
      <c r="E537" s="24"/>
      <c r="F537" s="24"/>
      <c r="H537" s="3"/>
      <c r="P537" s="3"/>
      <c r="Q537" s="98"/>
      <c r="V537" s="3"/>
      <c r="W537" s="3"/>
      <c r="X537" s="3"/>
      <c r="Y537" s="3"/>
      <c r="Z537" s="3"/>
      <c r="AA537" s="11"/>
      <c r="AB537" s="11"/>
      <c r="AC537" s="63"/>
      <c r="AD537" s="63"/>
      <c r="AE537" s="63"/>
      <c r="AF537" s="63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/>
      <c r="BO537" s="24"/>
      <c r="BP537" s="24"/>
      <c r="BQ537" s="24"/>
      <c r="BR537" s="24"/>
      <c r="BS537" s="24"/>
      <c r="BT537" s="24"/>
      <c r="BU537" s="24"/>
      <c r="BV537" s="24"/>
      <c r="BW537" s="24"/>
      <c r="BX537" s="24"/>
      <c r="BY537" s="24"/>
      <c r="BZ537" s="24"/>
      <c r="CA537" s="24"/>
      <c r="CB537" s="24"/>
      <c r="CC537" s="24"/>
      <c r="CD537" s="24"/>
    </row>
    <row r="538" spans="1:82" x14ac:dyDescent="0.25">
      <c r="A538" s="24"/>
      <c r="B538" s="24"/>
      <c r="C538" s="25"/>
      <c r="D538" s="24"/>
      <c r="E538" s="24"/>
      <c r="F538" s="24"/>
      <c r="H538" s="3"/>
      <c r="P538" s="3"/>
      <c r="Q538" s="98"/>
      <c r="V538" s="3"/>
      <c r="W538" s="3"/>
      <c r="X538" s="3"/>
      <c r="Y538" s="3"/>
      <c r="Z538" s="3"/>
      <c r="AA538" s="11"/>
      <c r="AB538" s="11"/>
      <c r="AC538" s="63"/>
      <c r="AD538" s="63"/>
      <c r="AE538" s="63"/>
      <c r="AF538" s="63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/>
      <c r="BO538" s="24"/>
      <c r="BP538" s="24"/>
      <c r="BQ538" s="24"/>
      <c r="BR538" s="24"/>
      <c r="BS538" s="24"/>
      <c r="BT538" s="24"/>
      <c r="BU538" s="24"/>
      <c r="BV538" s="24"/>
      <c r="BW538" s="24"/>
      <c r="BX538" s="24"/>
      <c r="BY538" s="24"/>
      <c r="BZ538" s="24"/>
      <c r="CA538" s="24"/>
      <c r="CB538" s="24"/>
      <c r="CC538" s="24"/>
      <c r="CD538" s="24"/>
    </row>
    <row r="539" spans="1:82" x14ac:dyDescent="0.25">
      <c r="A539" s="24"/>
      <c r="B539" s="24"/>
      <c r="C539" s="25"/>
      <c r="D539" s="24"/>
      <c r="E539" s="24"/>
      <c r="F539" s="24"/>
      <c r="H539" s="3"/>
      <c r="P539" s="3"/>
      <c r="Q539" s="98"/>
      <c r="V539" s="3"/>
      <c r="W539" s="3"/>
      <c r="X539" s="3"/>
      <c r="Y539" s="3"/>
      <c r="Z539" s="3"/>
      <c r="AA539" s="11"/>
      <c r="AB539" s="11"/>
      <c r="AC539" s="63"/>
      <c r="AD539" s="63"/>
      <c r="AE539" s="63"/>
      <c r="AF539" s="63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/>
      <c r="BO539" s="24"/>
      <c r="BP539" s="24"/>
      <c r="BQ539" s="24"/>
      <c r="BR539" s="24"/>
      <c r="BS539" s="24"/>
      <c r="BT539" s="24"/>
      <c r="BU539" s="24"/>
      <c r="BV539" s="24"/>
      <c r="BW539" s="24"/>
      <c r="BX539" s="24"/>
      <c r="BY539" s="24"/>
      <c r="BZ539" s="24"/>
      <c r="CA539" s="24"/>
      <c r="CB539" s="24"/>
      <c r="CC539" s="24"/>
      <c r="CD539" s="24"/>
    </row>
    <row r="540" spans="1:82" x14ac:dyDescent="0.25">
      <c r="A540" s="24"/>
      <c r="B540" s="24"/>
      <c r="C540" s="25"/>
      <c r="D540" s="24"/>
      <c r="E540" s="24"/>
      <c r="F540" s="24"/>
      <c r="H540" s="3"/>
      <c r="P540" s="3"/>
      <c r="Q540" s="98"/>
      <c r="V540" s="3"/>
      <c r="W540" s="3"/>
      <c r="X540" s="3"/>
      <c r="Y540" s="3"/>
      <c r="Z540" s="3"/>
      <c r="AA540" s="11"/>
      <c r="AB540" s="11"/>
      <c r="AC540" s="63"/>
      <c r="AD540" s="63"/>
      <c r="AE540" s="63"/>
      <c r="AF540" s="63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/>
      <c r="BO540" s="24"/>
      <c r="BP540" s="24"/>
      <c r="BQ540" s="24"/>
      <c r="BR540" s="24"/>
      <c r="BS540" s="24"/>
      <c r="BT540" s="24"/>
      <c r="BU540" s="24"/>
      <c r="BV540" s="24"/>
      <c r="BW540" s="24"/>
      <c r="BX540" s="24"/>
      <c r="BY540" s="24"/>
      <c r="BZ540" s="24"/>
      <c r="CA540" s="24"/>
      <c r="CB540" s="24"/>
      <c r="CC540" s="24"/>
      <c r="CD540" s="24"/>
    </row>
    <row r="541" spans="1:82" x14ac:dyDescent="0.25">
      <c r="A541" s="24"/>
      <c r="B541" s="24"/>
      <c r="C541" s="25"/>
      <c r="D541" s="24"/>
      <c r="E541" s="24"/>
      <c r="F541" s="24"/>
      <c r="H541" s="3"/>
      <c r="P541" s="3"/>
      <c r="Q541" s="98"/>
      <c r="V541" s="3"/>
      <c r="W541" s="3"/>
      <c r="X541" s="3"/>
      <c r="Y541" s="3"/>
      <c r="Z541" s="3"/>
      <c r="AA541" s="11"/>
      <c r="AB541" s="11"/>
      <c r="AC541" s="63"/>
      <c r="AD541" s="63"/>
      <c r="AE541" s="63"/>
      <c r="AF541" s="63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  <c r="BU541" s="24"/>
      <c r="BV541" s="24"/>
      <c r="BW541" s="24"/>
      <c r="BX541" s="24"/>
      <c r="BY541" s="24"/>
      <c r="BZ541" s="24"/>
      <c r="CA541" s="24"/>
      <c r="CB541" s="24"/>
      <c r="CC541" s="24"/>
      <c r="CD541" s="24"/>
    </row>
    <row r="542" spans="1:82" x14ac:dyDescent="0.25">
      <c r="A542" s="24"/>
      <c r="B542" s="24"/>
      <c r="C542" s="25"/>
      <c r="D542" s="24"/>
      <c r="E542" s="24"/>
      <c r="F542" s="24"/>
      <c r="H542" s="3"/>
      <c r="P542" s="3"/>
      <c r="Q542" s="98"/>
      <c r="V542" s="3"/>
      <c r="W542" s="3"/>
      <c r="X542" s="3"/>
      <c r="Y542" s="3"/>
      <c r="Z542" s="3"/>
      <c r="AA542" s="11"/>
      <c r="AB542" s="11"/>
      <c r="AC542" s="63"/>
      <c r="AD542" s="63"/>
      <c r="AE542" s="63"/>
      <c r="AF542" s="63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  <c r="BO542" s="24"/>
      <c r="BP542" s="24"/>
      <c r="BQ542" s="24"/>
      <c r="BR542" s="24"/>
      <c r="BS542" s="24"/>
      <c r="BT542" s="24"/>
      <c r="BU542" s="24"/>
      <c r="BV542" s="24"/>
      <c r="BW542" s="24"/>
      <c r="BX542" s="24"/>
      <c r="BY542" s="24"/>
      <c r="BZ542" s="24"/>
      <c r="CA542" s="24"/>
      <c r="CB542" s="24"/>
      <c r="CC542" s="24"/>
      <c r="CD542" s="24"/>
    </row>
    <row r="543" spans="1:82" x14ac:dyDescent="0.25">
      <c r="A543" s="24"/>
      <c r="B543" s="24"/>
      <c r="C543" s="25"/>
      <c r="D543" s="24"/>
      <c r="E543" s="24"/>
      <c r="F543" s="24"/>
      <c r="H543" s="3"/>
      <c r="P543" s="3"/>
      <c r="Q543" s="98"/>
      <c r="V543" s="3"/>
      <c r="W543" s="3"/>
      <c r="X543" s="3"/>
      <c r="Y543" s="3"/>
      <c r="Z543" s="3"/>
      <c r="AA543" s="11"/>
      <c r="AB543" s="11"/>
      <c r="AC543" s="63"/>
      <c r="AD543" s="63"/>
      <c r="AE543" s="63"/>
      <c r="AF543" s="63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  <c r="BO543" s="24"/>
      <c r="BP543" s="24"/>
      <c r="BQ543" s="24"/>
      <c r="BR543" s="24"/>
      <c r="BS543" s="24"/>
      <c r="BT543" s="24"/>
      <c r="BU543" s="24"/>
      <c r="BV543" s="24"/>
      <c r="BW543" s="24"/>
      <c r="BX543" s="24"/>
      <c r="BY543" s="24"/>
      <c r="BZ543" s="24"/>
      <c r="CA543" s="24"/>
      <c r="CB543" s="24"/>
      <c r="CC543" s="24"/>
      <c r="CD543" s="24"/>
    </row>
    <row r="544" spans="1:82" x14ac:dyDescent="0.25">
      <c r="A544" s="24"/>
      <c r="B544" s="24"/>
      <c r="C544" s="25"/>
      <c r="D544" s="24"/>
      <c r="E544" s="24"/>
      <c r="F544" s="24"/>
      <c r="H544" s="3"/>
      <c r="P544" s="3"/>
      <c r="Q544" s="98"/>
      <c r="V544" s="3"/>
      <c r="W544" s="3"/>
      <c r="X544" s="3"/>
      <c r="Y544" s="3"/>
      <c r="Z544" s="3"/>
      <c r="AA544" s="11"/>
      <c r="AB544" s="11"/>
      <c r="AC544" s="63"/>
      <c r="AD544" s="63"/>
      <c r="AE544" s="63"/>
      <c r="AF544" s="63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  <c r="BO544" s="24"/>
      <c r="BP544" s="24"/>
      <c r="BQ544" s="24"/>
      <c r="BR544" s="24"/>
      <c r="BS544" s="24"/>
      <c r="BT544" s="24"/>
      <c r="BU544" s="24"/>
      <c r="BV544" s="24"/>
      <c r="BW544" s="24"/>
      <c r="BX544" s="24"/>
      <c r="BY544" s="24"/>
      <c r="BZ544" s="24"/>
      <c r="CA544" s="24"/>
      <c r="CB544" s="24"/>
      <c r="CC544" s="24"/>
      <c r="CD544" s="24"/>
    </row>
    <row r="545" spans="1:82" x14ac:dyDescent="0.25">
      <c r="A545" s="24"/>
      <c r="B545" s="24"/>
      <c r="C545" s="25"/>
      <c r="D545" s="24"/>
      <c r="E545" s="24"/>
      <c r="F545" s="24"/>
      <c r="H545" s="3"/>
      <c r="P545" s="3"/>
      <c r="Q545" s="98"/>
      <c r="V545" s="3"/>
      <c r="W545" s="3"/>
      <c r="X545" s="3"/>
      <c r="Y545" s="3"/>
      <c r="Z545" s="3"/>
      <c r="AA545" s="11"/>
      <c r="AB545" s="11"/>
      <c r="AC545" s="63"/>
      <c r="AD545" s="63"/>
      <c r="AE545" s="63"/>
      <c r="AF545" s="63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  <c r="BO545" s="24"/>
      <c r="BP545" s="24"/>
      <c r="BQ545" s="24"/>
      <c r="BR545" s="24"/>
      <c r="BS545" s="24"/>
      <c r="BT545" s="24"/>
      <c r="BU545" s="24"/>
      <c r="BV545" s="24"/>
      <c r="BW545" s="24"/>
      <c r="BX545" s="24"/>
      <c r="BY545" s="24"/>
      <c r="BZ545" s="24"/>
      <c r="CA545" s="24"/>
      <c r="CB545" s="24"/>
      <c r="CC545" s="24"/>
      <c r="CD545" s="24"/>
    </row>
    <row r="546" spans="1:82" x14ac:dyDescent="0.25">
      <c r="A546" s="24"/>
      <c r="B546" s="24"/>
      <c r="C546" s="25"/>
      <c r="D546" s="24"/>
      <c r="E546" s="24"/>
      <c r="F546" s="24"/>
      <c r="H546" s="3"/>
      <c r="P546" s="3"/>
      <c r="Q546" s="98"/>
      <c r="V546" s="3"/>
      <c r="W546" s="3"/>
      <c r="X546" s="3"/>
      <c r="Y546" s="3"/>
      <c r="Z546" s="3"/>
      <c r="AA546" s="11"/>
      <c r="AB546" s="11"/>
      <c r="AC546" s="63"/>
      <c r="AD546" s="63"/>
      <c r="AE546" s="63"/>
      <c r="AF546" s="63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  <c r="BO546" s="24"/>
      <c r="BP546" s="24"/>
      <c r="BQ546" s="24"/>
      <c r="BR546" s="24"/>
      <c r="BS546" s="24"/>
      <c r="BT546" s="24"/>
      <c r="BU546" s="24"/>
      <c r="BV546" s="24"/>
      <c r="BW546" s="24"/>
      <c r="BX546" s="24"/>
      <c r="BY546" s="24"/>
      <c r="BZ546" s="24"/>
      <c r="CA546" s="24"/>
      <c r="CB546" s="24"/>
      <c r="CC546" s="24"/>
      <c r="CD546" s="24"/>
    </row>
    <row r="547" spans="1:82" x14ac:dyDescent="0.25">
      <c r="A547" s="24"/>
      <c r="B547" s="24"/>
      <c r="C547" s="25"/>
      <c r="D547" s="24"/>
      <c r="E547" s="24"/>
      <c r="F547" s="24"/>
      <c r="H547" s="3"/>
      <c r="P547" s="3"/>
      <c r="Q547" s="98"/>
      <c r="V547" s="3"/>
      <c r="W547" s="3"/>
      <c r="X547" s="3"/>
      <c r="Y547" s="3"/>
      <c r="Z547" s="3"/>
      <c r="AA547" s="11"/>
      <c r="AB547" s="11"/>
      <c r="AC547" s="63"/>
      <c r="AD547" s="63"/>
      <c r="AE547" s="63"/>
      <c r="AF547" s="63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  <c r="BO547" s="24"/>
      <c r="BP547" s="24"/>
      <c r="BQ547" s="24"/>
      <c r="BR547" s="24"/>
      <c r="BS547" s="24"/>
      <c r="BT547" s="24"/>
      <c r="BU547" s="24"/>
      <c r="BV547" s="24"/>
      <c r="BW547" s="24"/>
      <c r="BX547" s="24"/>
      <c r="BY547" s="24"/>
      <c r="BZ547" s="24"/>
      <c r="CA547" s="24"/>
      <c r="CB547" s="24"/>
      <c r="CC547" s="24"/>
      <c r="CD547" s="24"/>
    </row>
    <row r="548" spans="1:82" x14ac:dyDescent="0.25">
      <c r="A548" s="24"/>
      <c r="B548" s="24"/>
      <c r="C548" s="25"/>
      <c r="D548" s="24"/>
      <c r="E548" s="24"/>
      <c r="F548" s="24"/>
      <c r="H548" s="3"/>
      <c r="P548" s="3"/>
      <c r="Q548" s="98"/>
      <c r="V548" s="3"/>
      <c r="W548" s="3"/>
      <c r="X548" s="3"/>
      <c r="Y548" s="3"/>
      <c r="Z548" s="3"/>
      <c r="AA548" s="11"/>
      <c r="AB548" s="11"/>
      <c r="AC548" s="63"/>
      <c r="AD548" s="63"/>
      <c r="AE548" s="63"/>
      <c r="AF548" s="63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  <c r="BO548" s="24"/>
      <c r="BP548" s="24"/>
      <c r="BQ548" s="24"/>
      <c r="BR548" s="24"/>
      <c r="BS548" s="24"/>
      <c r="BT548" s="24"/>
      <c r="BU548" s="24"/>
      <c r="BV548" s="24"/>
      <c r="BW548" s="24"/>
      <c r="BX548" s="24"/>
      <c r="BY548" s="24"/>
      <c r="BZ548" s="24"/>
      <c r="CA548" s="24"/>
      <c r="CB548" s="24"/>
      <c r="CC548" s="24"/>
      <c r="CD548" s="24"/>
    </row>
    <row r="549" spans="1:82" x14ac:dyDescent="0.25">
      <c r="A549" s="24"/>
      <c r="B549" s="24"/>
      <c r="C549" s="25"/>
      <c r="D549" s="24"/>
      <c r="E549" s="24"/>
      <c r="F549" s="24"/>
      <c r="H549" s="3"/>
      <c r="P549" s="3"/>
      <c r="Q549" s="98"/>
      <c r="V549" s="3"/>
      <c r="W549" s="3"/>
      <c r="X549" s="3"/>
      <c r="Y549" s="3"/>
      <c r="Z549" s="3"/>
      <c r="AA549" s="11"/>
      <c r="AB549" s="11"/>
      <c r="AC549" s="63"/>
      <c r="AD549" s="63"/>
      <c r="AE549" s="63"/>
      <c r="AF549" s="63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  <c r="BO549" s="24"/>
      <c r="BP549" s="24"/>
      <c r="BQ549" s="24"/>
      <c r="BR549" s="24"/>
      <c r="BS549" s="24"/>
      <c r="BT549" s="24"/>
      <c r="BU549" s="24"/>
      <c r="BV549" s="24"/>
      <c r="BW549" s="24"/>
      <c r="BX549" s="24"/>
      <c r="BY549" s="24"/>
      <c r="BZ549" s="24"/>
      <c r="CA549" s="24"/>
      <c r="CB549" s="24"/>
      <c r="CC549" s="24"/>
      <c r="CD549" s="24"/>
    </row>
    <row r="550" spans="1:82" x14ac:dyDescent="0.25">
      <c r="A550" s="24"/>
      <c r="B550" s="24"/>
      <c r="C550" s="25"/>
      <c r="D550" s="24"/>
      <c r="E550" s="24"/>
      <c r="F550" s="24"/>
      <c r="H550" s="3"/>
      <c r="P550" s="3"/>
      <c r="Q550" s="98"/>
      <c r="V550" s="3"/>
      <c r="W550" s="3"/>
      <c r="X550" s="3"/>
      <c r="Y550" s="3"/>
      <c r="Z550" s="3"/>
      <c r="AA550" s="11"/>
      <c r="AB550" s="11"/>
      <c r="AC550" s="63"/>
      <c r="AD550" s="63"/>
      <c r="AE550" s="63"/>
      <c r="AF550" s="63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/>
      <c r="BO550" s="24"/>
      <c r="BP550" s="24"/>
      <c r="BQ550" s="24"/>
      <c r="BR550" s="24"/>
      <c r="BS550" s="24"/>
      <c r="BT550" s="24"/>
      <c r="BU550" s="24"/>
      <c r="BV550" s="24"/>
      <c r="BW550" s="24"/>
      <c r="BX550" s="24"/>
      <c r="BY550" s="24"/>
      <c r="BZ550" s="24"/>
      <c r="CA550" s="24"/>
      <c r="CB550" s="24"/>
      <c r="CC550" s="24"/>
      <c r="CD550" s="24"/>
    </row>
    <row r="551" spans="1:82" x14ac:dyDescent="0.25">
      <c r="A551" s="24"/>
      <c r="B551" s="24"/>
      <c r="C551" s="25"/>
      <c r="D551" s="24"/>
      <c r="E551" s="24"/>
      <c r="F551" s="24"/>
      <c r="H551" s="3"/>
      <c r="P551" s="3"/>
      <c r="Q551" s="98"/>
      <c r="V551" s="3"/>
      <c r="W551" s="3"/>
      <c r="X551" s="3"/>
      <c r="Y551" s="3"/>
      <c r="Z551" s="3"/>
      <c r="AA551" s="11"/>
      <c r="AB551" s="11"/>
      <c r="AC551" s="63"/>
      <c r="AD551" s="63"/>
      <c r="AE551" s="63"/>
      <c r="AF551" s="63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/>
      <c r="BO551" s="24"/>
      <c r="BP551" s="24"/>
      <c r="BQ551" s="24"/>
      <c r="BR551" s="24"/>
      <c r="BS551" s="24"/>
      <c r="BT551" s="24"/>
      <c r="BU551" s="24"/>
      <c r="BV551" s="24"/>
      <c r="BW551" s="24"/>
      <c r="BX551" s="24"/>
      <c r="BY551" s="24"/>
      <c r="BZ551" s="24"/>
      <c r="CA551" s="24"/>
      <c r="CB551" s="24"/>
      <c r="CC551" s="24"/>
      <c r="CD551" s="24"/>
    </row>
    <row r="552" spans="1:82" x14ac:dyDescent="0.25">
      <c r="A552" s="24"/>
      <c r="B552" s="24"/>
      <c r="C552" s="25"/>
      <c r="D552" s="24"/>
      <c r="E552" s="24"/>
      <c r="F552" s="24"/>
      <c r="H552" s="3"/>
      <c r="P552" s="3"/>
      <c r="Q552" s="98"/>
      <c r="V552" s="3"/>
      <c r="W552" s="3"/>
      <c r="X552" s="3"/>
      <c r="Y552" s="3"/>
      <c r="Z552" s="3"/>
      <c r="AA552" s="11"/>
      <c r="AB552" s="11"/>
      <c r="AC552" s="63"/>
      <c r="AD552" s="63"/>
      <c r="AE552" s="63"/>
      <c r="AF552" s="63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4"/>
      <c r="BD552" s="24"/>
      <c r="BE552" s="24"/>
      <c r="BF552" s="24"/>
      <c r="BG552" s="24"/>
      <c r="BH552" s="24"/>
      <c r="BI552" s="24"/>
      <c r="BJ552" s="24"/>
      <c r="BK552" s="24"/>
      <c r="BL552" s="24"/>
      <c r="BM552" s="24"/>
      <c r="BN552" s="24"/>
      <c r="BO552" s="24"/>
      <c r="BP552" s="24"/>
      <c r="BQ552" s="24"/>
      <c r="BR552" s="24"/>
      <c r="BS552" s="24"/>
      <c r="BT552" s="24"/>
      <c r="BU552" s="24"/>
      <c r="BV552" s="24"/>
      <c r="BW552" s="24"/>
      <c r="BX552" s="24"/>
      <c r="BY552" s="24"/>
      <c r="BZ552" s="24"/>
      <c r="CA552" s="24"/>
      <c r="CB552" s="24"/>
      <c r="CC552" s="24"/>
      <c r="CD552" s="24"/>
    </row>
    <row r="553" spans="1:82" x14ac:dyDescent="0.25">
      <c r="A553" s="24"/>
      <c r="B553" s="24"/>
      <c r="C553" s="25"/>
      <c r="D553" s="24"/>
      <c r="E553" s="24"/>
      <c r="F553" s="24"/>
      <c r="H553" s="3"/>
      <c r="P553" s="3"/>
      <c r="Q553" s="98"/>
      <c r="V553" s="3"/>
      <c r="W553" s="3"/>
      <c r="X553" s="3"/>
      <c r="Y553" s="3"/>
      <c r="Z553" s="3"/>
      <c r="AA553" s="11"/>
      <c r="AB553" s="11"/>
      <c r="AC553" s="63"/>
      <c r="AD553" s="63"/>
      <c r="AE553" s="63"/>
      <c r="AF553" s="63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  <c r="BF553" s="24"/>
      <c r="BG553" s="24"/>
      <c r="BH553" s="24"/>
      <c r="BI553" s="24"/>
      <c r="BJ553" s="24"/>
      <c r="BK553" s="24"/>
      <c r="BL553" s="24"/>
      <c r="BM553" s="24"/>
      <c r="BN553" s="24"/>
      <c r="BO553" s="24"/>
      <c r="BP553" s="24"/>
      <c r="BQ553" s="24"/>
      <c r="BR553" s="24"/>
      <c r="BS553" s="24"/>
      <c r="BT553" s="24"/>
      <c r="BU553" s="24"/>
      <c r="BV553" s="24"/>
      <c r="BW553" s="24"/>
      <c r="BX553" s="24"/>
      <c r="BY553" s="24"/>
      <c r="BZ553" s="24"/>
      <c r="CA553" s="24"/>
      <c r="CB553" s="24"/>
      <c r="CC553" s="24"/>
      <c r="CD553" s="24"/>
    </row>
    <row r="554" spans="1:82" x14ac:dyDescent="0.25">
      <c r="A554" s="24"/>
      <c r="B554" s="24"/>
      <c r="C554" s="25"/>
      <c r="D554" s="24"/>
      <c r="E554" s="24"/>
      <c r="F554" s="24"/>
      <c r="H554" s="3"/>
      <c r="P554" s="3"/>
      <c r="Q554" s="98"/>
      <c r="V554" s="3"/>
      <c r="W554" s="3"/>
      <c r="X554" s="3"/>
      <c r="Y554" s="3"/>
      <c r="Z554" s="3"/>
      <c r="AA554" s="11"/>
      <c r="AB554" s="11"/>
      <c r="AC554" s="63"/>
      <c r="AD554" s="63"/>
      <c r="AE554" s="63"/>
      <c r="AF554" s="63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4"/>
      <c r="BD554" s="24"/>
      <c r="BE554" s="24"/>
      <c r="BF554" s="24"/>
      <c r="BG554" s="24"/>
      <c r="BH554" s="24"/>
      <c r="BI554" s="24"/>
      <c r="BJ554" s="24"/>
      <c r="BK554" s="24"/>
      <c r="BL554" s="24"/>
      <c r="BM554" s="24"/>
      <c r="BN554" s="24"/>
      <c r="BO554" s="24"/>
      <c r="BP554" s="24"/>
      <c r="BQ554" s="24"/>
      <c r="BR554" s="24"/>
      <c r="BS554" s="24"/>
      <c r="BT554" s="24"/>
      <c r="BU554" s="24"/>
      <c r="BV554" s="24"/>
      <c r="BW554" s="24"/>
      <c r="BX554" s="24"/>
      <c r="BY554" s="24"/>
      <c r="BZ554" s="24"/>
      <c r="CA554" s="24"/>
      <c r="CB554" s="24"/>
      <c r="CC554" s="24"/>
      <c r="CD554" s="24"/>
    </row>
    <row r="555" spans="1:82" x14ac:dyDescent="0.25">
      <c r="A555" s="24"/>
      <c r="B555" s="24"/>
      <c r="C555" s="25"/>
      <c r="D555" s="24"/>
      <c r="E555" s="24"/>
      <c r="F555" s="24"/>
      <c r="H555" s="3"/>
      <c r="P555" s="3"/>
      <c r="Q555" s="98"/>
      <c r="V555" s="3"/>
      <c r="W555" s="3"/>
      <c r="X555" s="3"/>
      <c r="Y555" s="3"/>
      <c r="Z555" s="3"/>
      <c r="AA555" s="11"/>
      <c r="AB555" s="11"/>
      <c r="AC555" s="63"/>
      <c r="AD555" s="63"/>
      <c r="AE555" s="63"/>
      <c r="AF555" s="63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/>
      <c r="BO555" s="24"/>
      <c r="BP555" s="24"/>
      <c r="BQ555" s="24"/>
      <c r="BR555" s="24"/>
      <c r="BS555" s="24"/>
      <c r="BT555" s="24"/>
      <c r="BU555" s="24"/>
      <c r="BV555" s="24"/>
      <c r="BW555" s="24"/>
      <c r="BX555" s="24"/>
      <c r="BY555" s="24"/>
      <c r="BZ555" s="24"/>
      <c r="CA555" s="24"/>
      <c r="CB555" s="24"/>
      <c r="CC555" s="24"/>
      <c r="CD555" s="24"/>
    </row>
    <row r="556" spans="1:82" x14ac:dyDescent="0.25">
      <c r="A556" s="24"/>
      <c r="B556" s="24"/>
      <c r="C556" s="25"/>
      <c r="D556" s="24"/>
      <c r="E556" s="24"/>
      <c r="F556" s="24"/>
      <c r="H556" s="3"/>
      <c r="P556" s="3"/>
      <c r="Q556" s="98"/>
      <c r="V556" s="3"/>
      <c r="W556" s="3"/>
      <c r="X556" s="3"/>
      <c r="Y556" s="3"/>
      <c r="Z556" s="3"/>
      <c r="AA556" s="11"/>
      <c r="AB556" s="11"/>
      <c r="AC556" s="63"/>
      <c r="AD556" s="63"/>
      <c r="AE556" s="63"/>
      <c r="AF556" s="63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/>
      <c r="BO556" s="24"/>
      <c r="BP556" s="24"/>
      <c r="BQ556" s="24"/>
      <c r="BR556" s="24"/>
      <c r="BS556" s="24"/>
      <c r="BT556" s="24"/>
      <c r="BU556" s="24"/>
      <c r="BV556" s="24"/>
      <c r="BW556" s="24"/>
      <c r="BX556" s="24"/>
      <c r="BY556" s="24"/>
      <c r="BZ556" s="24"/>
      <c r="CA556" s="24"/>
      <c r="CB556" s="24"/>
      <c r="CC556" s="24"/>
      <c r="CD556" s="24"/>
    </row>
    <row r="557" spans="1:82" x14ac:dyDescent="0.25">
      <c r="A557" s="24"/>
      <c r="B557" s="24"/>
      <c r="C557" s="25"/>
      <c r="D557" s="24"/>
      <c r="E557" s="24"/>
      <c r="F557" s="24"/>
      <c r="H557" s="3"/>
      <c r="P557" s="3"/>
      <c r="Q557" s="98"/>
      <c r="V557" s="3"/>
      <c r="W557" s="3"/>
      <c r="X557" s="3"/>
      <c r="Y557" s="3"/>
      <c r="Z557" s="3"/>
      <c r="AA557" s="11"/>
      <c r="AB557" s="11"/>
      <c r="AC557" s="63"/>
      <c r="AD557" s="63"/>
      <c r="AE557" s="63"/>
      <c r="AF557" s="63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  <c r="BO557" s="24"/>
      <c r="BP557" s="24"/>
      <c r="BQ557" s="24"/>
      <c r="BR557" s="24"/>
      <c r="BS557" s="24"/>
      <c r="BT557" s="24"/>
      <c r="BU557" s="24"/>
      <c r="BV557" s="24"/>
      <c r="BW557" s="24"/>
      <c r="BX557" s="24"/>
      <c r="BY557" s="24"/>
      <c r="BZ557" s="24"/>
      <c r="CA557" s="24"/>
      <c r="CB557" s="24"/>
      <c r="CC557" s="24"/>
      <c r="CD557" s="24"/>
    </row>
    <row r="558" spans="1:82" x14ac:dyDescent="0.25">
      <c r="A558" s="24"/>
      <c r="B558" s="24"/>
      <c r="C558" s="25"/>
      <c r="D558" s="24"/>
      <c r="E558" s="24"/>
      <c r="F558" s="24"/>
      <c r="H558" s="3"/>
      <c r="P558" s="3"/>
      <c r="Q558" s="98"/>
      <c r="V558" s="3"/>
      <c r="W558" s="3"/>
      <c r="X558" s="3"/>
      <c r="Y558" s="3"/>
      <c r="Z558" s="3"/>
      <c r="AA558" s="11"/>
      <c r="AB558" s="11"/>
      <c r="AC558" s="63"/>
      <c r="AD558" s="63"/>
      <c r="AE558" s="63"/>
      <c r="AF558" s="63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/>
      <c r="BO558" s="24"/>
      <c r="BP558" s="24"/>
      <c r="BQ558" s="24"/>
      <c r="BR558" s="24"/>
      <c r="BS558" s="24"/>
      <c r="BT558" s="24"/>
      <c r="BU558" s="24"/>
      <c r="BV558" s="24"/>
      <c r="BW558" s="24"/>
      <c r="BX558" s="24"/>
      <c r="BY558" s="24"/>
      <c r="BZ558" s="24"/>
      <c r="CA558" s="24"/>
      <c r="CB558" s="24"/>
      <c r="CC558" s="24"/>
      <c r="CD558" s="24"/>
    </row>
    <row r="559" spans="1:82" x14ac:dyDescent="0.25">
      <c r="A559" s="24"/>
      <c r="B559" s="24"/>
      <c r="C559" s="25"/>
      <c r="D559" s="24"/>
      <c r="E559" s="24"/>
      <c r="F559" s="24"/>
      <c r="H559" s="3"/>
      <c r="P559" s="3"/>
      <c r="Q559" s="98"/>
      <c r="V559" s="3"/>
      <c r="W559" s="3"/>
      <c r="X559" s="3"/>
      <c r="Y559" s="3"/>
      <c r="Z559" s="3"/>
      <c r="AA559" s="11"/>
      <c r="AB559" s="11"/>
      <c r="AC559" s="63"/>
      <c r="AD559" s="63"/>
      <c r="AE559" s="63"/>
      <c r="AF559" s="63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/>
      <c r="BO559" s="24"/>
      <c r="BP559" s="24"/>
      <c r="BQ559" s="24"/>
      <c r="BR559" s="24"/>
      <c r="BS559" s="24"/>
      <c r="BT559" s="24"/>
      <c r="BU559" s="24"/>
      <c r="BV559" s="24"/>
      <c r="BW559" s="24"/>
      <c r="BX559" s="24"/>
      <c r="BY559" s="24"/>
      <c r="BZ559" s="24"/>
      <c r="CA559" s="24"/>
      <c r="CB559" s="24"/>
      <c r="CC559" s="24"/>
      <c r="CD559" s="24"/>
    </row>
    <row r="560" spans="1:82" x14ac:dyDescent="0.25">
      <c r="A560" s="24"/>
      <c r="B560" s="24"/>
      <c r="C560" s="25"/>
      <c r="D560" s="24"/>
      <c r="E560" s="24"/>
      <c r="F560" s="24"/>
      <c r="H560" s="3"/>
      <c r="P560" s="3"/>
      <c r="Q560" s="98"/>
      <c r="V560" s="3"/>
      <c r="W560" s="3"/>
      <c r="X560" s="3"/>
      <c r="Y560" s="3"/>
      <c r="Z560" s="3"/>
      <c r="AA560" s="11"/>
      <c r="AB560" s="11"/>
      <c r="AC560" s="63"/>
      <c r="AD560" s="63"/>
      <c r="AE560" s="63"/>
      <c r="AF560" s="63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  <c r="BF560" s="24"/>
      <c r="BG560" s="24"/>
      <c r="BH560" s="24"/>
      <c r="BI560" s="24"/>
      <c r="BJ560" s="24"/>
      <c r="BK560" s="24"/>
      <c r="BL560" s="24"/>
      <c r="BM560" s="24"/>
      <c r="BN560" s="24"/>
      <c r="BO560" s="24"/>
      <c r="BP560" s="24"/>
      <c r="BQ560" s="24"/>
      <c r="BR560" s="24"/>
      <c r="BS560" s="24"/>
      <c r="BT560" s="24"/>
      <c r="BU560" s="24"/>
      <c r="BV560" s="24"/>
      <c r="BW560" s="24"/>
      <c r="BX560" s="24"/>
      <c r="BY560" s="24"/>
      <c r="BZ560" s="24"/>
      <c r="CA560" s="24"/>
      <c r="CB560" s="24"/>
      <c r="CC560" s="24"/>
      <c r="CD560" s="24"/>
    </row>
    <row r="561" spans="1:82" x14ac:dyDescent="0.25">
      <c r="A561" s="24"/>
      <c r="B561" s="24"/>
      <c r="C561" s="25"/>
      <c r="D561" s="24"/>
      <c r="E561" s="24"/>
      <c r="F561" s="24"/>
      <c r="H561" s="3"/>
      <c r="P561" s="3"/>
      <c r="Q561" s="98"/>
      <c r="V561" s="3"/>
      <c r="W561" s="3"/>
      <c r="X561" s="3"/>
      <c r="Y561" s="3"/>
      <c r="Z561" s="3"/>
      <c r="AA561" s="11"/>
      <c r="AB561" s="11"/>
      <c r="AC561" s="63"/>
      <c r="AD561" s="63"/>
      <c r="AE561" s="63"/>
      <c r="AF561" s="63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/>
      <c r="BO561" s="24"/>
      <c r="BP561" s="24"/>
      <c r="BQ561" s="24"/>
      <c r="BR561" s="24"/>
      <c r="BS561" s="24"/>
      <c r="BT561" s="24"/>
      <c r="BU561" s="24"/>
      <c r="BV561" s="24"/>
      <c r="BW561" s="24"/>
      <c r="BX561" s="24"/>
      <c r="BY561" s="24"/>
      <c r="BZ561" s="24"/>
      <c r="CA561" s="24"/>
      <c r="CB561" s="24"/>
      <c r="CC561" s="24"/>
      <c r="CD561" s="24"/>
    </row>
    <row r="562" spans="1:82" x14ac:dyDescent="0.25">
      <c r="A562" s="24"/>
      <c r="B562" s="24"/>
      <c r="C562" s="25"/>
      <c r="D562" s="24"/>
      <c r="E562" s="24"/>
      <c r="F562" s="24"/>
      <c r="H562" s="3"/>
      <c r="P562" s="3"/>
      <c r="Q562" s="98"/>
      <c r="V562" s="3"/>
      <c r="W562" s="3"/>
      <c r="X562" s="3"/>
      <c r="Y562" s="3"/>
      <c r="Z562" s="3"/>
      <c r="AA562" s="11"/>
      <c r="AB562" s="11"/>
      <c r="AC562" s="63"/>
      <c r="AD562" s="63"/>
      <c r="AE562" s="63"/>
      <c r="AF562" s="63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  <c r="BF562" s="24"/>
      <c r="BG562" s="24"/>
      <c r="BH562" s="24"/>
      <c r="BI562" s="24"/>
      <c r="BJ562" s="24"/>
      <c r="BK562" s="24"/>
      <c r="BL562" s="24"/>
      <c r="BM562" s="24"/>
      <c r="BN562" s="24"/>
      <c r="BO562" s="24"/>
      <c r="BP562" s="24"/>
      <c r="BQ562" s="24"/>
      <c r="BR562" s="24"/>
      <c r="BS562" s="24"/>
      <c r="BT562" s="24"/>
      <c r="BU562" s="24"/>
      <c r="BV562" s="24"/>
      <c r="BW562" s="24"/>
      <c r="BX562" s="24"/>
      <c r="BY562" s="24"/>
      <c r="BZ562" s="24"/>
      <c r="CA562" s="24"/>
      <c r="CB562" s="24"/>
      <c r="CC562" s="24"/>
      <c r="CD562" s="24"/>
    </row>
    <row r="563" spans="1:82" x14ac:dyDescent="0.25">
      <c r="A563" s="24"/>
      <c r="B563" s="24"/>
      <c r="C563" s="25"/>
      <c r="D563" s="24"/>
      <c r="E563" s="24"/>
      <c r="F563" s="24"/>
      <c r="H563" s="3"/>
      <c r="P563" s="3"/>
      <c r="Q563" s="98"/>
      <c r="V563" s="3"/>
      <c r="W563" s="3"/>
      <c r="X563" s="3"/>
      <c r="Y563" s="3"/>
      <c r="Z563" s="3"/>
      <c r="AA563" s="11"/>
      <c r="AB563" s="11"/>
      <c r="AC563" s="63"/>
      <c r="AD563" s="63"/>
      <c r="AE563" s="63"/>
      <c r="AF563" s="63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  <c r="BF563" s="24"/>
      <c r="BG563" s="24"/>
      <c r="BH563" s="24"/>
      <c r="BI563" s="24"/>
      <c r="BJ563" s="24"/>
      <c r="BK563" s="24"/>
      <c r="BL563" s="24"/>
      <c r="BM563" s="24"/>
      <c r="BN563" s="24"/>
      <c r="BO563" s="24"/>
      <c r="BP563" s="24"/>
      <c r="BQ563" s="24"/>
      <c r="BR563" s="24"/>
      <c r="BS563" s="24"/>
      <c r="BT563" s="24"/>
      <c r="BU563" s="24"/>
      <c r="BV563" s="24"/>
      <c r="BW563" s="24"/>
      <c r="BX563" s="24"/>
      <c r="BY563" s="24"/>
      <c r="BZ563" s="24"/>
      <c r="CA563" s="24"/>
      <c r="CB563" s="24"/>
      <c r="CC563" s="24"/>
      <c r="CD563" s="24"/>
    </row>
    <row r="564" spans="1:82" x14ac:dyDescent="0.25">
      <c r="A564" s="24"/>
      <c r="B564" s="24"/>
      <c r="C564" s="25"/>
      <c r="D564" s="24"/>
      <c r="E564" s="24"/>
      <c r="F564" s="24"/>
      <c r="H564" s="3"/>
      <c r="P564" s="3"/>
      <c r="Q564" s="98"/>
      <c r="V564" s="3"/>
      <c r="W564" s="3"/>
      <c r="X564" s="3"/>
      <c r="Y564" s="3"/>
      <c r="Z564" s="3"/>
      <c r="AA564" s="11"/>
      <c r="AB564" s="11"/>
      <c r="AC564" s="63"/>
      <c r="AD564" s="63"/>
      <c r="AE564" s="63"/>
      <c r="AF564" s="63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  <c r="BF564" s="24"/>
      <c r="BG564" s="24"/>
      <c r="BH564" s="24"/>
      <c r="BI564" s="24"/>
      <c r="BJ564" s="24"/>
      <c r="BK564" s="24"/>
      <c r="BL564" s="24"/>
      <c r="BM564" s="24"/>
      <c r="BN564" s="24"/>
      <c r="BO564" s="24"/>
      <c r="BP564" s="24"/>
      <c r="BQ564" s="24"/>
      <c r="BR564" s="24"/>
      <c r="BS564" s="24"/>
      <c r="BT564" s="24"/>
      <c r="BU564" s="24"/>
      <c r="BV564" s="24"/>
      <c r="BW564" s="24"/>
      <c r="BX564" s="24"/>
      <c r="BY564" s="24"/>
      <c r="BZ564" s="24"/>
      <c r="CA564" s="24"/>
      <c r="CB564" s="24"/>
      <c r="CC564" s="24"/>
      <c r="CD564" s="24"/>
    </row>
    <row r="565" spans="1:82" x14ac:dyDescent="0.25">
      <c r="A565" s="24"/>
      <c r="B565" s="24"/>
      <c r="C565" s="25"/>
      <c r="D565" s="24"/>
      <c r="E565" s="24"/>
      <c r="F565" s="24"/>
      <c r="H565" s="3"/>
      <c r="P565" s="3"/>
      <c r="Q565" s="98"/>
      <c r="V565" s="3"/>
      <c r="W565" s="3"/>
      <c r="X565" s="3"/>
      <c r="Y565" s="3"/>
      <c r="Z565" s="3"/>
      <c r="AA565" s="11"/>
      <c r="AB565" s="11"/>
      <c r="AC565" s="63"/>
      <c r="AD565" s="63"/>
      <c r="AE565" s="63"/>
      <c r="AF565" s="63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  <c r="BF565" s="24"/>
      <c r="BG565" s="24"/>
      <c r="BH565" s="24"/>
      <c r="BI565" s="24"/>
      <c r="BJ565" s="24"/>
      <c r="BK565" s="24"/>
      <c r="BL565" s="24"/>
      <c r="BM565" s="24"/>
      <c r="BN565" s="24"/>
      <c r="BO565" s="24"/>
      <c r="BP565" s="24"/>
      <c r="BQ565" s="24"/>
      <c r="BR565" s="24"/>
      <c r="BS565" s="24"/>
      <c r="BT565" s="24"/>
      <c r="BU565" s="24"/>
      <c r="BV565" s="24"/>
      <c r="BW565" s="24"/>
      <c r="BX565" s="24"/>
      <c r="BY565" s="24"/>
      <c r="BZ565" s="24"/>
      <c r="CA565" s="24"/>
      <c r="CB565" s="24"/>
      <c r="CC565" s="24"/>
      <c r="CD565" s="24"/>
    </row>
    <row r="566" spans="1:82" x14ac:dyDescent="0.25">
      <c r="A566" s="24"/>
      <c r="B566" s="24"/>
      <c r="C566" s="25"/>
      <c r="D566" s="24"/>
      <c r="E566" s="24"/>
      <c r="F566" s="24"/>
      <c r="H566" s="3"/>
      <c r="P566" s="3"/>
      <c r="Q566" s="98"/>
      <c r="V566" s="3"/>
      <c r="W566" s="3"/>
      <c r="X566" s="3"/>
      <c r="Y566" s="3"/>
      <c r="Z566" s="3"/>
      <c r="AA566" s="11"/>
      <c r="AB566" s="11"/>
      <c r="AC566" s="63"/>
      <c r="AD566" s="63"/>
      <c r="AE566" s="63"/>
      <c r="AF566" s="63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4"/>
      <c r="BI566" s="24"/>
      <c r="BJ566" s="24"/>
      <c r="BK566" s="24"/>
      <c r="BL566" s="24"/>
      <c r="BM566" s="24"/>
      <c r="BN566" s="24"/>
      <c r="BO566" s="24"/>
      <c r="BP566" s="24"/>
      <c r="BQ566" s="24"/>
      <c r="BR566" s="24"/>
      <c r="BS566" s="24"/>
      <c r="BT566" s="24"/>
      <c r="BU566" s="24"/>
      <c r="BV566" s="24"/>
      <c r="BW566" s="24"/>
      <c r="BX566" s="24"/>
      <c r="BY566" s="24"/>
      <c r="BZ566" s="24"/>
      <c r="CA566" s="24"/>
      <c r="CB566" s="24"/>
      <c r="CC566" s="24"/>
      <c r="CD566" s="24"/>
    </row>
    <row r="567" spans="1:82" x14ac:dyDescent="0.25">
      <c r="A567" s="24"/>
      <c r="B567" s="24"/>
      <c r="C567" s="25"/>
      <c r="D567" s="24"/>
      <c r="E567" s="24"/>
      <c r="F567" s="24"/>
      <c r="H567" s="3"/>
      <c r="P567" s="3"/>
      <c r="Q567" s="98"/>
      <c r="V567" s="3"/>
      <c r="W567" s="3"/>
      <c r="X567" s="3"/>
      <c r="Y567" s="3"/>
      <c r="Z567" s="3"/>
      <c r="AA567" s="11"/>
      <c r="AB567" s="11"/>
      <c r="AC567" s="63"/>
      <c r="AD567" s="63"/>
      <c r="AE567" s="63"/>
      <c r="AF567" s="63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  <c r="BF567" s="24"/>
      <c r="BG567" s="24"/>
      <c r="BH567" s="24"/>
      <c r="BI567" s="24"/>
      <c r="BJ567" s="24"/>
      <c r="BK567" s="24"/>
      <c r="BL567" s="24"/>
      <c r="BM567" s="24"/>
      <c r="BN567" s="24"/>
      <c r="BO567" s="24"/>
      <c r="BP567" s="24"/>
      <c r="BQ567" s="24"/>
      <c r="BR567" s="24"/>
      <c r="BS567" s="24"/>
      <c r="BT567" s="24"/>
      <c r="BU567" s="24"/>
      <c r="BV567" s="24"/>
      <c r="BW567" s="24"/>
      <c r="BX567" s="24"/>
      <c r="BY567" s="24"/>
      <c r="BZ567" s="24"/>
      <c r="CA567" s="24"/>
      <c r="CB567" s="24"/>
      <c r="CC567" s="24"/>
      <c r="CD567" s="24"/>
    </row>
    <row r="568" spans="1:82" x14ac:dyDescent="0.25">
      <c r="A568" s="24"/>
      <c r="B568" s="24"/>
      <c r="C568" s="25"/>
      <c r="D568" s="24"/>
      <c r="E568" s="24"/>
      <c r="F568" s="24"/>
      <c r="H568" s="3"/>
      <c r="P568" s="3"/>
      <c r="Q568" s="98"/>
      <c r="V568" s="3"/>
      <c r="W568" s="3"/>
      <c r="X568" s="3"/>
      <c r="Y568" s="3"/>
      <c r="Z568" s="3"/>
      <c r="AA568" s="11"/>
      <c r="AB568" s="11"/>
      <c r="AC568" s="63"/>
      <c r="AD568" s="63"/>
      <c r="AE568" s="63"/>
      <c r="AF568" s="63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  <c r="BF568" s="24"/>
      <c r="BG568" s="24"/>
      <c r="BH568" s="24"/>
      <c r="BI568" s="24"/>
      <c r="BJ568" s="24"/>
      <c r="BK568" s="24"/>
      <c r="BL568" s="24"/>
      <c r="BM568" s="24"/>
      <c r="BN568" s="24"/>
      <c r="BO568" s="24"/>
      <c r="BP568" s="24"/>
      <c r="BQ568" s="24"/>
      <c r="BR568" s="24"/>
      <c r="BS568" s="24"/>
      <c r="BT568" s="24"/>
      <c r="BU568" s="24"/>
      <c r="BV568" s="24"/>
      <c r="BW568" s="24"/>
      <c r="BX568" s="24"/>
      <c r="BY568" s="24"/>
      <c r="BZ568" s="24"/>
      <c r="CA568" s="24"/>
      <c r="CB568" s="24"/>
      <c r="CC568" s="24"/>
      <c r="CD568" s="24"/>
    </row>
    <row r="569" spans="1:82" x14ac:dyDescent="0.25">
      <c r="A569" s="24"/>
      <c r="B569" s="24"/>
      <c r="C569" s="25"/>
      <c r="D569" s="24"/>
      <c r="E569" s="24"/>
      <c r="F569" s="24"/>
      <c r="H569" s="3"/>
      <c r="P569" s="3"/>
      <c r="Q569" s="98"/>
      <c r="V569" s="3"/>
      <c r="W569" s="3"/>
      <c r="X569" s="3"/>
      <c r="Y569" s="3"/>
      <c r="Z569" s="3"/>
      <c r="AA569" s="11"/>
      <c r="AB569" s="11"/>
      <c r="AC569" s="63"/>
      <c r="AD569" s="63"/>
      <c r="AE569" s="63"/>
      <c r="AF569" s="63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K569" s="24"/>
      <c r="BL569" s="24"/>
      <c r="BM569" s="24"/>
      <c r="BN569" s="24"/>
      <c r="BO569" s="24"/>
      <c r="BP569" s="24"/>
      <c r="BQ569" s="24"/>
      <c r="BR569" s="24"/>
      <c r="BS569" s="24"/>
      <c r="BT569" s="24"/>
      <c r="BU569" s="24"/>
      <c r="BV569" s="24"/>
      <c r="BW569" s="24"/>
      <c r="BX569" s="24"/>
      <c r="BY569" s="24"/>
      <c r="BZ569" s="24"/>
      <c r="CA569" s="24"/>
      <c r="CB569" s="24"/>
      <c r="CC569" s="24"/>
      <c r="CD569" s="24"/>
    </row>
    <row r="570" spans="1:82" x14ac:dyDescent="0.25">
      <c r="A570" s="24"/>
      <c r="B570" s="24"/>
      <c r="C570" s="25"/>
      <c r="D570" s="24"/>
      <c r="E570" s="24"/>
      <c r="F570" s="24"/>
      <c r="H570" s="3"/>
      <c r="P570" s="3"/>
      <c r="Q570" s="98"/>
      <c r="V570" s="3"/>
      <c r="W570" s="3"/>
      <c r="X570" s="3"/>
      <c r="Y570" s="3"/>
      <c r="Z570" s="3"/>
      <c r="AA570" s="11"/>
      <c r="AB570" s="11"/>
      <c r="AC570" s="63"/>
      <c r="AD570" s="63"/>
      <c r="AE570" s="63"/>
      <c r="AF570" s="63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24"/>
      <c r="BL570" s="24"/>
      <c r="BM570" s="24"/>
      <c r="BN570" s="24"/>
      <c r="BO570" s="24"/>
      <c r="BP570" s="24"/>
      <c r="BQ570" s="24"/>
      <c r="BR570" s="24"/>
      <c r="BS570" s="24"/>
      <c r="BT570" s="24"/>
      <c r="BU570" s="24"/>
      <c r="BV570" s="24"/>
      <c r="BW570" s="24"/>
      <c r="BX570" s="24"/>
      <c r="BY570" s="24"/>
      <c r="BZ570" s="24"/>
      <c r="CA570" s="24"/>
      <c r="CB570" s="24"/>
      <c r="CC570" s="24"/>
      <c r="CD570" s="24"/>
    </row>
    <row r="571" spans="1:82" x14ac:dyDescent="0.25">
      <c r="A571" s="24"/>
      <c r="B571" s="24"/>
      <c r="C571" s="25"/>
      <c r="D571" s="24"/>
      <c r="E571" s="24"/>
      <c r="F571" s="24"/>
      <c r="H571" s="3"/>
      <c r="P571" s="3"/>
      <c r="Q571" s="98"/>
      <c r="V571" s="3"/>
      <c r="W571" s="3"/>
      <c r="X571" s="3"/>
      <c r="Y571" s="3"/>
      <c r="Z571" s="3"/>
      <c r="AA571" s="11"/>
      <c r="AB571" s="11"/>
      <c r="AC571" s="63"/>
      <c r="AD571" s="63"/>
      <c r="AE571" s="63"/>
      <c r="AF571" s="63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  <c r="BF571" s="24"/>
      <c r="BG571" s="24"/>
      <c r="BH571" s="24"/>
      <c r="BI571" s="24"/>
      <c r="BJ571" s="24"/>
      <c r="BK571" s="24"/>
      <c r="BL571" s="24"/>
      <c r="BM571" s="24"/>
      <c r="BN571" s="24"/>
      <c r="BO571" s="24"/>
      <c r="BP571" s="24"/>
      <c r="BQ571" s="24"/>
      <c r="BR571" s="24"/>
      <c r="BS571" s="24"/>
      <c r="BT571" s="24"/>
      <c r="BU571" s="24"/>
      <c r="BV571" s="24"/>
      <c r="BW571" s="24"/>
      <c r="BX571" s="24"/>
      <c r="BY571" s="24"/>
      <c r="BZ571" s="24"/>
      <c r="CA571" s="24"/>
      <c r="CB571" s="24"/>
      <c r="CC571" s="24"/>
      <c r="CD571" s="24"/>
    </row>
    <row r="572" spans="1:82" x14ac:dyDescent="0.25">
      <c r="A572" s="24"/>
      <c r="B572" s="24"/>
      <c r="C572" s="25"/>
      <c r="D572" s="24"/>
      <c r="E572" s="24"/>
      <c r="F572" s="24"/>
      <c r="H572" s="3"/>
      <c r="P572" s="3"/>
      <c r="Q572" s="98"/>
      <c r="V572" s="3"/>
      <c r="W572" s="3"/>
      <c r="X572" s="3"/>
      <c r="Y572" s="3"/>
      <c r="Z572" s="3"/>
      <c r="AA572" s="11"/>
      <c r="AB572" s="11"/>
      <c r="AC572" s="63"/>
      <c r="AD572" s="63"/>
      <c r="AE572" s="63"/>
      <c r="AF572" s="63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24"/>
      <c r="BL572" s="24"/>
      <c r="BM572" s="24"/>
      <c r="BN572" s="24"/>
      <c r="BO572" s="24"/>
      <c r="BP572" s="24"/>
      <c r="BQ572" s="24"/>
      <c r="BR572" s="24"/>
      <c r="BS572" s="24"/>
      <c r="BT572" s="24"/>
      <c r="BU572" s="24"/>
      <c r="BV572" s="24"/>
      <c r="BW572" s="24"/>
      <c r="BX572" s="24"/>
      <c r="BY572" s="24"/>
      <c r="BZ572" s="24"/>
      <c r="CA572" s="24"/>
      <c r="CB572" s="24"/>
      <c r="CC572" s="24"/>
      <c r="CD572" s="24"/>
    </row>
    <row r="573" spans="1:82" x14ac:dyDescent="0.25">
      <c r="A573" s="24"/>
      <c r="B573" s="24"/>
      <c r="C573" s="25"/>
      <c r="D573" s="24"/>
      <c r="E573" s="24"/>
      <c r="F573" s="24"/>
      <c r="H573" s="3"/>
      <c r="P573" s="3"/>
      <c r="Q573" s="98"/>
      <c r="V573" s="3"/>
      <c r="W573" s="3"/>
      <c r="X573" s="3"/>
      <c r="Y573" s="3"/>
      <c r="Z573" s="3"/>
      <c r="AA573" s="11"/>
      <c r="AB573" s="11"/>
      <c r="AC573" s="63"/>
      <c r="AD573" s="63"/>
      <c r="AE573" s="63"/>
      <c r="AF573" s="63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  <c r="BM573" s="24"/>
      <c r="BN573" s="24"/>
      <c r="BO573" s="24"/>
      <c r="BP573" s="24"/>
      <c r="BQ573" s="24"/>
      <c r="BR573" s="24"/>
      <c r="BS573" s="24"/>
      <c r="BT573" s="24"/>
      <c r="BU573" s="24"/>
      <c r="BV573" s="24"/>
      <c r="BW573" s="24"/>
      <c r="BX573" s="24"/>
      <c r="BY573" s="24"/>
      <c r="BZ573" s="24"/>
      <c r="CA573" s="24"/>
      <c r="CB573" s="24"/>
      <c r="CC573" s="24"/>
      <c r="CD573" s="24"/>
    </row>
    <row r="574" spans="1:82" x14ac:dyDescent="0.25">
      <c r="A574" s="24"/>
      <c r="B574" s="24"/>
      <c r="C574" s="25"/>
      <c r="D574" s="24"/>
      <c r="E574" s="24"/>
      <c r="F574" s="24"/>
      <c r="H574" s="3"/>
      <c r="P574" s="3"/>
      <c r="Q574" s="98"/>
      <c r="V574" s="3"/>
      <c r="W574" s="3"/>
      <c r="X574" s="3"/>
      <c r="Y574" s="3"/>
      <c r="Z574" s="3"/>
      <c r="AA574" s="11"/>
      <c r="AB574" s="11"/>
      <c r="AC574" s="63"/>
      <c r="AD574" s="63"/>
      <c r="AE574" s="63"/>
      <c r="AF574" s="63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  <c r="BM574" s="24"/>
      <c r="BN574" s="24"/>
      <c r="BO574" s="24"/>
      <c r="BP574" s="24"/>
      <c r="BQ574" s="24"/>
      <c r="BR574" s="24"/>
      <c r="BS574" s="24"/>
      <c r="BT574" s="24"/>
      <c r="BU574" s="24"/>
      <c r="BV574" s="24"/>
      <c r="BW574" s="24"/>
      <c r="BX574" s="24"/>
      <c r="BY574" s="24"/>
      <c r="BZ574" s="24"/>
      <c r="CA574" s="24"/>
      <c r="CB574" s="24"/>
      <c r="CC574" s="24"/>
      <c r="CD574" s="24"/>
    </row>
    <row r="575" spans="1:82" x14ac:dyDescent="0.25">
      <c r="A575" s="24"/>
      <c r="B575" s="24"/>
      <c r="C575" s="25"/>
      <c r="D575" s="24"/>
      <c r="E575" s="24"/>
      <c r="F575" s="24"/>
      <c r="H575" s="3"/>
      <c r="P575" s="3"/>
      <c r="Q575" s="98"/>
      <c r="V575" s="3"/>
      <c r="W575" s="3"/>
      <c r="X575" s="3"/>
      <c r="Y575" s="3"/>
      <c r="Z575" s="3"/>
      <c r="AA575" s="11"/>
      <c r="AB575" s="11"/>
      <c r="AC575" s="63"/>
      <c r="AD575" s="63"/>
      <c r="AE575" s="63"/>
      <c r="AF575" s="63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  <c r="BF575" s="24"/>
      <c r="BG575" s="24"/>
      <c r="BH575" s="24"/>
      <c r="BI575" s="24"/>
      <c r="BJ575" s="24"/>
      <c r="BK575" s="24"/>
      <c r="BL575" s="24"/>
      <c r="BM575" s="24"/>
      <c r="BN575" s="24"/>
      <c r="BO575" s="24"/>
      <c r="BP575" s="24"/>
      <c r="BQ575" s="24"/>
      <c r="BR575" s="24"/>
      <c r="BS575" s="24"/>
      <c r="BT575" s="24"/>
      <c r="BU575" s="24"/>
      <c r="BV575" s="24"/>
      <c r="BW575" s="24"/>
      <c r="BX575" s="24"/>
      <c r="BY575" s="24"/>
      <c r="BZ575" s="24"/>
      <c r="CA575" s="24"/>
      <c r="CB575" s="24"/>
      <c r="CC575" s="24"/>
      <c r="CD575" s="24"/>
    </row>
    <row r="576" spans="1:82" x14ac:dyDescent="0.25">
      <c r="A576" s="24"/>
      <c r="B576" s="24"/>
      <c r="C576" s="25"/>
      <c r="D576" s="24"/>
      <c r="E576" s="24"/>
      <c r="F576" s="24"/>
      <c r="H576" s="3"/>
      <c r="P576" s="3"/>
      <c r="Q576" s="98"/>
      <c r="V576" s="3"/>
      <c r="W576" s="3"/>
      <c r="X576" s="3"/>
      <c r="Y576" s="3"/>
      <c r="Z576" s="3"/>
      <c r="AA576" s="11"/>
      <c r="AB576" s="11"/>
      <c r="AC576" s="63"/>
      <c r="AD576" s="63"/>
      <c r="AE576" s="63"/>
      <c r="AF576" s="63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24"/>
      <c r="BL576" s="24"/>
      <c r="BM576" s="24"/>
      <c r="BN576" s="24"/>
      <c r="BO576" s="24"/>
      <c r="BP576" s="24"/>
      <c r="BQ576" s="24"/>
      <c r="BR576" s="24"/>
      <c r="BS576" s="24"/>
      <c r="BT576" s="24"/>
      <c r="BU576" s="24"/>
      <c r="BV576" s="24"/>
      <c r="BW576" s="24"/>
      <c r="BX576" s="24"/>
      <c r="BY576" s="24"/>
      <c r="BZ576" s="24"/>
      <c r="CA576" s="24"/>
      <c r="CB576" s="24"/>
      <c r="CC576" s="24"/>
      <c r="CD576" s="24"/>
    </row>
    <row r="577" spans="1:82" x14ac:dyDescent="0.25">
      <c r="A577" s="24"/>
      <c r="B577" s="24"/>
      <c r="C577" s="25"/>
      <c r="D577" s="24"/>
      <c r="E577" s="24"/>
      <c r="F577" s="24"/>
      <c r="H577" s="3"/>
      <c r="P577" s="3"/>
      <c r="Q577" s="98"/>
      <c r="V577" s="3"/>
      <c r="W577" s="3"/>
      <c r="X577" s="3"/>
      <c r="Y577" s="3"/>
      <c r="Z577" s="3"/>
      <c r="AA577" s="11"/>
      <c r="AB577" s="11"/>
      <c r="AC577" s="63"/>
      <c r="AD577" s="63"/>
      <c r="AE577" s="63"/>
      <c r="AF577" s="63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/>
      <c r="BO577" s="24"/>
      <c r="BP577" s="24"/>
      <c r="BQ577" s="24"/>
      <c r="BR577" s="24"/>
      <c r="BS577" s="24"/>
      <c r="BT577" s="24"/>
      <c r="BU577" s="24"/>
      <c r="BV577" s="24"/>
      <c r="BW577" s="24"/>
      <c r="BX577" s="24"/>
      <c r="BY577" s="24"/>
      <c r="BZ577" s="24"/>
      <c r="CA577" s="24"/>
      <c r="CB577" s="24"/>
      <c r="CC577" s="24"/>
      <c r="CD577" s="24"/>
    </row>
    <row r="578" spans="1:82" x14ac:dyDescent="0.25">
      <c r="A578" s="24"/>
      <c r="B578" s="24"/>
      <c r="C578" s="25"/>
      <c r="D578" s="24"/>
      <c r="E578" s="24"/>
      <c r="F578" s="24"/>
      <c r="H578" s="3"/>
      <c r="P578" s="3"/>
      <c r="Q578" s="98"/>
      <c r="V578" s="3"/>
      <c r="W578" s="3"/>
      <c r="X578" s="3"/>
      <c r="Y578" s="3"/>
      <c r="Z578" s="3"/>
      <c r="AA578" s="11"/>
      <c r="AB578" s="11"/>
      <c r="AC578" s="63"/>
      <c r="AD578" s="63"/>
      <c r="AE578" s="63"/>
      <c r="AF578" s="63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  <c r="BF578" s="24"/>
      <c r="BG578" s="24"/>
      <c r="BH578" s="24"/>
      <c r="BI578" s="24"/>
      <c r="BJ578" s="24"/>
      <c r="BK578" s="24"/>
      <c r="BL578" s="24"/>
      <c r="BM578" s="24"/>
      <c r="BN578" s="24"/>
      <c r="BO578" s="24"/>
      <c r="BP578" s="24"/>
      <c r="BQ578" s="24"/>
      <c r="BR578" s="24"/>
      <c r="BS578" s="24"/>
      <c r="BT578" s="24"/>
      <c r="BU578" s="24"/>
      <c r="BV578" s="24"/>
      <c r="BW578" s="24"/>
      <c r="BX578" s="24"/>
      <c r="BY578" s="24"/>
      <c r="BZ578" s="24"/>
      <c r="CA578" s="24"/>
      <c r="CB578" s="24"/>
      <c r="CC578" s="24"/>
      <c r="CD578" s="24"/>
    </row>
    <row r="579" spans="1:82" x14ac:dyDescent="0.25">
      <c r="A579" s="24"/>
      <c r="B579" s="24"/>
      <c r="C579" s="25"/>
      <c r="D579" s="24"/>
      <c r="E579" s="24"/>
      <c r="F579" s="24"/>
      <c r="H579" s="3"/>
      <c r="P579" s="3"/>
      <c r="Q579" s="98"/>
      <c r="V579" s="3"/>
      <c r="W579" s="3"/>
      <c r="X579" s="3"/>
      <c r="Y579" s="3"/>
      <c r="Z579" s="3"/>
      <c r="AA579" s="11"/>
      <c r="AB579" s="11"/>
      <c r="AC579" s="63"/>
      <c r="AD579" s="63"/>
      <c r="AE579" s="63"/>
      <c r="AF579" s="63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  <c r="BF579" s="24"/>
      <c r="BG579" s="24"/>
      <c r="BH579" s="24"/>
      <c r="BI579" s="24"/>
      <c r="BJ579" s="24"/>
      <c r="BK579" s="24"/>
      <c r="BL579" s="24"/>
      <c r="BM579" s="24"/>
      <c r="BN579" s="24"/>
      <c r="BO579" s="24"/>
      <c r="BP579" s="24"/>
      <c r="BQ579" s="24"/>
      <c r="BR579" s="24"/>
      <c r="BS579" s="24"/>
      <c r="BT579" s="24"/>
      <c r="BU579" s="24"/>
      <c r="BV579" s="24"/>
      <c r="BW579" s="24"/>
      <c r="BX579" s="24"/>
      <c r="BY579" s="24"/>
      <c r="BZ579" s="24"/>
      <c r="CA579" s="24"/>
      <c r="CB579" s="24"/>
      <c r="CC579" s="24"/>
      <c r="CD579" s="24"/>
    </row>
    <row r="580" spans="1:82" x14ac:dyDescent="0.25">
      <c r="A580" s="24"/>
      <c r="B580" s="24"/>
      <c r="C580" s="25"/>
      <c r="D580" s="24"/>
      <c r="E580" s="24"/>
      <c r="F580" s="24"/>
      <c r="H580" s="3"/>
      <c r="P580" s="3"/>
      <c r="Q580" s="98"/>
      <c r="V580" s="3"/>
      <c r="W580" s="3"/>
      <c r="X580" s="3"/>
      <c r="Y580" s="3"/>
      <c r="Z580" s="3"/>
      <c r="AA580" s="11"/>
      <c r="AB580" s="11"/>
      <c r="AC580" s="63"/>
      <c r="AD580" s="63"/>
      <c r="AE580" s="63"/>
      <c r="AF580" s="63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  <c r="BM580" s="24"/>
      <c r="BN580" s="24"/>
      <c r="BO580" s="24"/>
      <c r="BP580" s="24"/>
      <c r="BQ580" s="24"/>
      <c r="BR580" s="24"/>
      <c r="BS580" s="24"/>
      <c r="BT580" s="24"/>
      <c r="BU580" s="24"/>
      <c r="BV580" s="24"/>
      <c r="BW580" s="24"/>
      <c r="BX580" s="24"/>
      <c r="BY580" s="24"/>
      <c r="BZ580" s="24"/>
      <c r="CA580" s="24"/>
      <c r="CB580" s="24"/>
      <c r="CC580" s="24"/>
      <c r="CD580" s="24"/>
    </row>
    <row r="581" spans="1:82" x14ac:dyDescent="0.25">
      <c r="A581" s="24"/>
      <c r="B581" s="24"/>
      <c r="C581" s="25"/>
      <c r="D581" s="24"/>
      <c r="E581" s="24"/>
      <c r="F581" s="24"/>
      <c r="H581" s="3"/>
      <c r="P581" s="3"/>
      <c r="Q581" s="98"/>
      <c r="V581" s="3"/>
      <c r="W581" s="3"/>
      <c r="X581" s="3"/>
      <c r="Y581" s="3"/>
      <c r="Z581" s="3"/>
      <c r="AA581" s="11"/>
      <c r="AB581" s="11"/>
      <c r="AC581" s="63"/>
      <c r="AD581" s="63"/>
      <c r="AE581" s="63"/>
      <c r="AF581" s="63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24"/>
      <c r="BL581" s="24"/>
      <c r="BM581" s="24"/>
      <c r="BN581" s="24"/>
      <c r="BO581" s="24"/>
      <c r="BP581" s="24"/>
      <c r="BQ581" s="24"/>
      <c r="BR581" s="24"/>
      <c r="BS581" s="24"/>
      <c r="BT581" s="24"/>
      <c r="BU581" s="24"/>
      <c r="BV581" s="24"/>
      <c r="BW581" s="24"/>
      <c r="BX581" s="24"/>
      <c r="BY581" s="24"/>
      <c r="BZ581" s="24"/>
      <c r="CA581" s="24"/>
      <c r="CB581" s="24"/>
      <c r="CC581" s="24"/>
      <c r="CD581" s="24"/>
    </row>
    <row r="582" spans="1:82" x14ac:dyDescent="0.25">
      <c r="A582" s="24"/>
      <c r="B582" s="24"/>
      <c r="C582" s="25"/>
      <c r="D582" s="24"/>
      <c r="E582" s="24"/>
      <c r="F582" s="24"/>
      <c r="H582" s="3"/>
      <c r="P582" s="3"/>
      <c r="Q582" s="98"/>
      <c r="V582" s="3"/>
      <c r="W582" s="3"/>
      <c r="X582" s="3"/>
      <c r="Y582" s="3"/>
      <c r="Z582" s="3"/>
      <c r="AA582" s="11"/>
      <c r="AB582" s="11"/>
      <c r="AC582" s="63"/>
      <c r="AD582" s="63"/>
      <c r="AE582" s="63"/>
      <c r="AF582" s="63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  <c r="BF582" s="24"/>
      <c r="BG582" s="24"/>
      <c r="BH582" s="24"/>
      <c r="BI582" s="24"/>
      <c r="BJ582" s="24"/>
      <c r="BK582" s="24"/>
      <c r="BL582" s="24"/>
      <c r="BM582" s="24"/>
      <c r="BN582" s="24"/>
      <c r="BO582" s="24"/>
      <c r="BP582" s="24"/>
      <c r="BQ582" s="24"/>
      <c r="BR582" s="24"/>
      <c r="BS582" s="24"/>
      <c r="BT582" s="24"/>
      <c r="BU582" s="24"/>
      <c r="BV582" s="24"/>
      <c r="BW582" s="24"/>
      <c r="BX582" s="24"/>
      <c r="BY582" s="24"/>
      <c r="BZ582" s="24"/>
      <c r="CA582" s="24"/>
      <c r="CB582" s="24"/>
      <c r="CC582" s="24"/>
      <c r="CD582" s="24"/>
    </row>
    <row r="583" spans="1:82" x14ac:dyDescent="0.25">
      <c r="A583" s="24"/>
      <c r="B583" s="24"/>
      <c r="C583" s="25"/>
      <c r="D583" s="24"/>
      <c r="E583" s="24"/>
      <c r="F583" s="24"/>
      <c r="H583" s="3"/>
      <c r="P583" s="3"/>
      <c r="Q583" s="98"/>
      <c r="V583" s="3"/>
      <c r="W583" s="3"/>
      <c r="X583" s="3"/>
      <c r="Y583" s="3"/>
      <c r="Z583" s="3"/>
      <c r="AA583" s="11"/>
      <c r="AB583" s="11"/>
      <c r="AC583" s="63"/>
      <c r="AD583" s="63"/>
      <c r="AE583" s="63"/>
      <c r="AF583" s="63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  <c r="BB583" s="24"/>
      <c r="BC583" s="24"/>
      <c r="BD583" s="24"/>
      <c r="BE583" s="24"/>
      <c r="BF583" s="24"/>
      <c r="BG583" s="24"/>
      <c r="BH583" s="24"/>
      <c r="BI583" s="24"/>
      <c r="BJ583" s="24"/>
      <c r="BK583" s="24"/>
      <c r="BL583" s="24"/>
      <c r="BM583" s="24"/>
      <c r="BN583" s="24"/>
      <c r="BO583" s="24"/>
      <c r="BP583" s="24"/>
      <c r="BQ583" s="24"/>
      <c r="BR583" s="24"/>
      <c r="BS583" s="24"/>
      <c r="BT583" s="24"/>
      <c r="BU583" s="24"/>
      <c r="BV583" s="24"/>
      <c r="BW583" s="24"/>
      <c r="BX583" s="24"/>
      <c r="BY583" s="24"/>
      <c r="BZ583" s="24"/>
      <c r="CA583" s="24"/>
      <c r="CB583" s="24"/>
      <c r="CC583" s="24"/>
      <c r="CD583" s="24"/>
    </row>
    <row r="584" spans="1:82" x14ac:dyDescent="0.25">
      <c r="A584" s="24"/>
      <c r="B584" s="24"/>
      <c r="C584" s="25"/>
      <c r="D584" s="24"/>
      <c r="E584" s="24"/>
      <c r="F584" s="24"/>
      <c r="H584" s="3"/>
      <c r="P584" s="3"/>
      <c r="Q584" s="98"/>
      <c r="V584" s="3"/>
      <c r="W584" s="3"/>
      <c r="X584" s="3"/>
      <c r="Y584" s="3"/>
      <c r="Z584" s="3"/>
      <c r="AA584" s="11"/>
      <c r="AB584" s="11"/>
      <c r="AC584" s="63"/>
      <c r="AD584" s="63"/>
      <c r="AE584" s="63"/>
      <c r="AF584" s="63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  <c r="BM584" s="24"/>
      <c r="BN584" s="24"/>
      <c r="BO584" s="24"/>
      <c r="BP584" s="24"/>
      <c r="BQ584" s="24"/>
      <c r="BR584" s="24"/>
      <c r="BS584" s="24"/>
      <c r="BT584" s="24"/>
      <c r="BU584" s="24"/>
      <c r="BV584" s="24"/>
      <c r="BW584" s="24"/>
      <c r="BX584" s="24"/>
      <c r="BY584" s="24"/>
      <c r="BZ584" s="24"/>
      <c r="CA584" s="24"/>
      <c r="CB584" s="24"/>
      <c r="CC584" s="24"/>
      <c r="CD584" s="24"/>
    </row>
    <row r="585" spans="1:82" x14ac:dyDescent="0.25">
      <c r="A585" s="24"/>
      <c r="B585" s="24"/>
      <c r="C585" s="25"/>
      <c r="D585" s="24"/>
      <c r="E585" s="24"/>
      <c r="F585" s="24"/>
      <c r="H585" s="3"/>
      <c r="P585" s="3"/>
      <c r="Q585" s="98"/>
      <c r="V585" s="3"/>
      <c r="W585" s="3"/>
      <c r="X585" s="3"/>
      <c r="Y585" s="3"/>
      <c r="Z585" s="3"/>
      <c r="AA585" s="11"/>
      <c r="AB585" s="11"/>
      <c r="AC585" s="63"/>
      <c r="AD585" s="63"/>
      <c r="AE585" s="63"/>
      <c r="AF585" s="63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/>
      <c r="BO585" s="24"/>
      <c r="BP585" s="24"/>
      <c r="BQ585" s="24"/>
      <c r="BR585" s="24"/>
      <c r="BS585" s="24"/>
      <c r="BT585" s="24"/>
      <c r="BU585" s="24"/>
      <c r="BV585" s="24"/>
      <c r="BW585" s="24"/>
      <c r="BX585" s="24"/>
      <c r="BY585" s="24"/>
      <c r="BZ585" s="24"/>
      <c r="CA585" s="24"/>
      <c r="CB585" s="24"/>
      <c r="CC585" s="24"/>
      <c r="CD585" s="24"/>
    </row>
    <row r="586" spans="1:82" x14ac:dyDescent="0.25">
      <c r="A586" s="24"/>
      <c r="B586" s="24"/>
      <c r="C586" s="25"/>
      <c r="D586" s="24"/>
      <c r="E586" s="24"/>
      <c r="F586" s="24"/>
      <c r="H586" s="3"/>
      <c r="P586" s="3"/>
      <c r="Q586" s="98"/>
      <c r="V586" s="3"/>
      <c r="W586" s="3"/>
      <c r="X586" s="3"/>
      <c r="Y586" s="3"/>
      <c r="Z586" s="3"/>
      <c r="AA586" s="11"/>
      <c r="AB586" s="11"/>
      <c r="AC586" s="63"/>
      <c r="AD586" s="63"/>
      <c r="AE586" s="63"/>
      <c r="AF586" s="63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  <c r="BM586" s="24"/>
      <c r="BN586" s="24"/>
      <c r="BO586" s="24"/>
      <c r="BP586" s="24"/>
      <c r="BQ586" s="24"/>
      <c r="BR586" s="24"/>
      <c r="BS586" s="24"/>
      <c r="BT586" s="24"/>
      <c r="BU586" s="24"/>
      <c r="BV586" s="24"/>
      <c r="BW586" s="24"/>
      <c r="BX586" s="24"/>
      <c r="BY586" s="24"/>
      <c r="BZ586" s="24"/>
      <c r="CA586" s="24"/>
      <c r="CB586" s="24"/>
      <c r="CC586" s="24"/>
      <c r="CD586" s="24"/>
    </row>
    <row r="587" spans="1:82" x14ac:dyDescent="0.25">
      <c r="A587" s="24"/>
      <c r="B587" s="24"/>
      <c r="C587" s="25"/>
      <c r="D587" s="24"/>
      <c r="E587" s="24"/>
      <c r="F587" s="24"/>
      <c r="H587" s="3"/>
      <c r="P587" s="3"/>
      <c r="Q587" s="98"/>
      <c r="V587" s="3"/>
      <c r="W587" s="3"/>
      <c r="X587" s="3"/>
      <c r="Y587" s="3"/>
      <c r="Z587" s="3"/>
      <c r="AA587" s="11"/>
      <c r="AB587" s="11"/>
      <c r="AC587" s="63"/>
      <c r="AD587" s="63"/>
      <c r="AE587" s="63"/>
      <c r="AF587" s="63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4"/>
      <c r="BH587" s="24"/>
      <c r="BI587" s="24"/>
      <c r="BJ587" s="24"/>
      <c r="BK587" s="24"/>
      <c r="BL587" s="24"/>
      <c r="BM587" s="24"/>
      <c r="BN587" s="24"/>
      <c r="BO587" s="24"/>
      <c r="BP587" s="24"/>
      <c r="BQ587" s="24"/>
      <c r="BR587" s="24"/>
      <c r="BS587" s="24"/>
      <c r="BT587" s="24"/>
      <c r="BU587" s="24"/>
      <c r="BV587" s="24"/>
      <c r="BW587" s="24"/>
      <c r="BX587" s="24"/>
      <c r="BY587" s="24"/>
      <c r="BZ587" s="24"/>
      <c r="CA587" s="24"/>
      <c r="CB587" s="24"/>
      <c r="CC587" s="24"/>
      <c r="CD587" s="24"/>
    </row>
    <row r="588" spans="1:82" x14ac:dyDescent="0.25">
      <c r="A588" s="24"/>
      <c r="B588" s="24"/>
      <c r="C588" s="25"/>
      <c r="D588" s="24"/>
      <c r="E588" s="24"/>
      <c r="F588" s="24"/>
      <c r="H588" s="3"/>
      <c r="P588" s="3"/>
      <c r="Q588" s="98"/>
      <c r="V588" s="3"/>
      <c r="W588" s="3"/>
      <c r="X588" s="3"/>
      <c r="Y588" s="3"/>
      <c r="Z588" s="3"/>
      <c r="AA588" s="11"/>
      <c r="AB588" s="11"/>
      <c r="AC588" s="63"/>
      <c r="AD588" s="63"/>
      <c r="AE588" s="63"/>
      <c r="AF588" s="63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4"/>
      <c r="BH588" s="24"/>
      <c r="BI588" s="24"/>
      <c r="BJ588" s="24"/>
      <c r="BK588" s="24"/>
      <c r="BL588" s="24"/>
      <c r="BM588" s="24"/>
      <c r="BN588" s="24"/>
      <c r="BO588" s="24"/>
      <c r="BP588" s="24"/>
      <c r="BQ588" s="24"/>
      <c r="BR588" s="24"/>
      <c r="BS588" s="24"/>
      <c r="BT588" s="24"/>
      <c r="BU588" s="24"/>
      <c r="BV588" s="24"/>
      <c r="BW588" s="24"/>
      <c r="BX588" s="24"/>
      <c r="BY588" s="24"/>
      <c r="BZ588" s="24"/>
      <c r="CA588" s="24"/>
      <c r="CB588" s="24"/>
      <c r="CC588" s="24"/>
      <c r="CD588" s="24"/>
    </row>
    <row r="589" spans="1:82" x14ac:dyDescent="0.25">
      <c r="A589" s="24"/>
      <c r="B589" s="24"/>
      <c r="C589" s="25"/>
      <c r="D589" s="24"/>
      <c r="E589" s="24"/>
      <c r="F589" s="24"/>
      <c r="H589" s="3"/>
      <c r="P589" s="3"/>
      <c r="Q589" s="98"/>
      <c r="V589" s="3"/>
      <c r="W589" s="3"/>
      <c r="X589" s="3"/>
      <c r="Y589" s="3"/>
      <c r="Z589" s="3"/>
      <c r="AA589" s="11"/>
      <c r="AB589" s="11"/>
      <c r="AC589" s="63"/>
      <c r="AD589" s="63"/>
      <c r="AE589" s="63"/>
      <c r="AF589" s="63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4"/>
      <c r="BH589" s="24"/>
      <c r="BI589" s="24"/>
      <c r="BJ589" s="24"/>
      <c r="BK589" s="24"/>
      <c r="BL589" s="24"/>
      <c r="BM589" s="24"/>
      <c r="BN589" s="24"/>
      <c r="BO589" s="24"/>
      <c r="BP589" s="24"/>
      <c r="BQ589" s="24"/>
      <c r="BR589" s="24"/>
      <c r="BS589" s="24"/>
      <c r="BT589" s="24"/>
      <c r="BU589" s="24"/>
      <c r="BV589" s="24"/>
      <c r="BW589" s="24"/>
      <c r="BX589" s="24"/>
      <c r="BY589" s="24"/>
      <c r="BZ589" s="24"/>
      <c r="CA589" s="24"/>
      <c r="CB589" s="24"/>
      <c r="CC589" s="24"/>
      <c r="CD589" s="24"/>
    </row>
    <row r="590" spans="1:82" x14ac:dyDescent="0.25">
      <c r="A590" s="24"/>
      <c r="B590" s="24"/>
      <c r="C590" s="25"/>
      <c r="D590" s="24"/>
      <c r="E590" s="24"/>
      <c r="F590" s="24"/>
      <c r="H590" s="3"/>
      <c r="P590" s="3"/>
      <c r="Q590" s="98"/>
      <c r="V590" s="3"/>
      <c r="W590" s="3"/>
      <c r="X590" s="3"/>
      <c r="Y590" s="3"/>
      <c r="Z590" s="3"/>
      <c r="AA590" s="11"/>
      <c r="AB590" s="11"/>
      <c r="AC590" s="63"/>
      <c r="AD590" s="63"/>
      <c r="AE590" s="63"/>
      <c r="AF590" s="63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4"/>
      <c r="BH590" s="24"/>
      <c r="BI590" s="24"/>
      <c r="BJ590" s="24"/>
      <c r="BK590" s="24"/>
      <c r="BL590" s="24"/>
      <c r="BM590" s="24"/>
      <c r="BN590" s="24"/>
      <c r="BO590" s="24"/>
      <c r="BP590" s="24"/>
      <c r="BQ590" s="24"/>
      <c r="BR590" s="24"/>
      <c r="BS590" s="24"/>
      <c r="BT590" s="24"/>
      <c r="BU590" s="24"/>
      <c r="BV590" s="24"/>
      <c r="BW590" s="24"/>
      <c r="BX590" s="24"/>
      <c r="BY590" s="24"/>
      <c r="BZ590" s="24"/>
      <c r="CA590" s="24"/>
      <c r="CB590" s="24"/>
      <c r="CC590" s="24"/>
      <c r="CD590" s="24"/>
    </row>
    <row r="591" spans="1:82" x14ac:dyDescent="0.25">
      <c r="A591" s="24"/>
      <c r="B591" s="24"/>
      <c r="C591" s="25"/>
      <c r="D591" s="24"/>
      <c r="E591" s="24"/>
      <c r="F591" s="24"/>
      <c r="H591" s="3"/>
      <c r="P591" s="3"/>
      <c r="Q591" s="98"/>
      <c r="V591" s="3"/>
      <c r="W591" s="3"/>
      <c r="X591" s="3"/>
      <c r="Y591" s="3"/>
      <c r="Z591" s="3"/>
      <c r="AA591" s="11"/>
      <c r="AB591" s="11"/>
      <c r="AC591" s="63"/>
      <c r="AD591" s="63"/>
      <c r="AE591" s="63"/>
      <c r="AF591" s="63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24"/>
      <c r="BL591" s="24"/>
      <c r="BM591" s="24"/>
      <c r="BN591" s="24"/>
      <c r="BO591" s="24"/>
      <c r="BP591" s="24"/>
      <c r="BQ591" s="24"/>
      <c r="BR591" s="24"/>
      <c r="BS591" s="24"/>
      <c r="BT591" s="24"/>
      <c r="BU591" s="24"/>
      <c r="BV591" s="24"/>
      <c r="BW591" s="24"/>
      <c r="BX591" s="24"/>
      <c r="BY591" s="24"/>
      <c r="BZ591" s="24"/>
      <c r="CA591" s="24"/>
      <c r="CB591" s="24"/>
      <c r="CC591" s="24"/>
      <c r="CD591" s="24"/>
    </row>
    <row r="592" spans="1:82" x14ac:dyDescent="0.25">
      <c r="A592" s="24"/>
      <c r="B592" s="24"/>
      <c r="C592" s="25"/>
      <c r="D592" s="24"/>
      <c r="E592" s="24"/>
      <c r="F592" s="24"/>
      <c r="H592" s="3"/>
      <c r="P592" s="3"/>
      <c r="Q592" s="98"/>
      <c r="V592" s="3"/>
      <c r="W592" s="3"/>
      <c r="X592" s="3"/>
      <c r="Y592" s="3"/>
      <c r="Z592" s="3"/>
      <c r="AA592" s="11"/>
      <c r="AB592" s="11"/>
      <c r="AC592" s="63"/>
      <c r="AD592" s="63"/>
      <c r="AE592" s="63"/>
      <c r="AF592" s="63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4"/>
      <c r="BA592" s="24"/>
      <c r="BB592" s="24"/>
      <c r="BC592" s="24"/>
      <c r="BD592" s="24"/>
      <c r="BE592" s="24"/>
      <c r="BF592" s="24"/>
      <c r="BG592" s="24"/>
      <c r="BH592" s="24"/>
      <c r="BI592" s="24"/>
      <c r="BJ592" s="24"/>
      <c r="BK592" s="24"/>
      <c r="BL592" s="24"/>
      <c r="BM592" s="24"/>
      <c r="BN592" s="24"/>
      <c r="BO592" s="24"/>
      <c r="BP592" s="24"/>
      <c r="BQ592" s="24"/>
      <c r="BR592" s="24"/>
      <c r="BS592" s="24"/>
      <c r="BT592" s="24"/>
      <c r="BU592" s="24"/>
      <c r="BV592" s="24"/>
      <c r="BW592" s="24"/>
      <c r="BX592" s="24"/>
      <c r="BY592" s="24"/>
      <c r="BZ592" s="24"/>
      <c r="CA592" s="24"/>
      <c r="CB592" s="24"/>
      <c r="CC592" s="24"/>
      <c r="CD592" s="24"/>
    </row>
    <row r="593" spans="1:82" x14ac:dyDescent="0.25">
      <c r="A593" s="24"/>
      <c r="B593" s="24"/>
      <c r="C593" s="25"/>
      <c r="D593" s="24"/>
      <c r="E593" s="24"/>
      <c r="F593" s="24"/>
      <c r="H593" s="3"/>
      <c r="P593" s="3"/>
      <c r="Q593" s="98"/>
      <c r="V593" s="3"/>
      <c r="W593" s="3"/>
      <c r="X593" s="3"/>
      <c r="Y593" s="3"/>
      <c r="Z593" s="3"/>
      <c r="AA593" s="11"/>
      <c r="AB593" s="11"/>
      <c r="AC593" s="63"/>
      <c r="AD593" s="63"/>
      <c r="AE593" s="63"/>
      <c r="AF593" s="63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24"/>
      <c r="BL593" s="24"/>
      <c r="BM593" s="24"/>
      <c r="BN593" s="24"/>
      <c r="BO593" s="24"/>
      <c r="BP593" s="24"/>
      <c r="BQ593" s="24"/>
      <c r="BR593" s="24"/>
      <c r="BS593" s="24"/>
      <c r="BT593" s="24"/>
      <c r="BU593" s="24"/>
      <c r="BV593" s="24"/>
      <c r="BW593" s="24"/>
      <c r="BX593" s="24"/>
      <c r="BY593" s="24"/>
      <c r="BZ593" s="24"/>
      <c r="CA593" s="24"/>
      <c r="CB593" s="24"/>
      <c r="CC593" s="24"/>
      <c r="CD593" s="24"/>
    </row>
    <row r="594" spans="1:82" x14ac:dyDescent="0.25">
      <c r="A594" s="24"/>
      <c r="B594" s="24"/>
      <c r="C594" s="25"/>
      <c r="D594" s="24"/>
      <c r="E594" s="24"/>
      <c r="F594" s="24"/>
      <c r="H594" s="3"/>
      <c r="P594" s="3"/>
      <c r="Q594" s="98"/>
      <c r="V594" s="3"/>
      <c r="W594" s="3"/>
      <c r="X594" s="3"/>
      <c r="Y594" s="3"/>
      <c r="Z594" s="3"/>
      <c r="AA594" s="11"/>
      <c r="AB594" s="11"/>
      <c r="AC594" s="63"/>
      <c r="AD594" s="63"/>
      <c r="AE594" s="63"/>
      <c r="AF594" s="63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4"/>
      <c r="BH594" s="24"/>
      <c r="BI594" s="24"/>
      <c r="BJ594" s="24"/>
      <c r="BK594" s="24"/>
      <c r="BL594" s="24"/>
      <c r="BM594" s="24"/>
      <c r="BN594" s="24"/>
      <c r="BO594" s="24"/>
      <c r="BP594" s="24"/>
      <c r="BQ594" s="24"/>
      <c r="BR594" s="24"/>
      <c r="BS594" s="24"/>
      <c r="BT594" s="24"/>
      <c r="BU594" s="24"/>
      <c r="BV594" s="24"/>
      <c r="BW594" s="24"/>
      <c r="BX594" s="24"/>
      <c r="BY594" s="24"/>
      <c r="BZ594" s="24"/>
      <c r="CA594" s="24"/>
      <c r="CB594" s="24"/>
      <c r="CC594" s="24"/>
      <c r="CD594" s="24"/>
    </row>
    <row r="595" spans="1:82" x14ac:dyDescent="0.25">
      <c r="A595" s="24"/>
      <c r="B595" s="24"/>
      <c r="C595" s="25"/>
      <c r="D595" s="24"/>
      <c r="E595" s="24"/>
      <c r="F595" s="24"/>
      <c r="H595" s="3"/>
      <c r="P595" s="3"/>
      <c r="Q595" s="98"/>
      <c r="V595" s="3"/>
      <c r="W595" s="3"/>
      <c r="X595" s="3"/>
      <c r="Y595" s="3"/>
      <c r="Z595" s="3"/>
      <c r="AA595" s="11"/>
      <c r="AB595" s="11"/>
      <c r="AC595" s="63"/>
      <c r="AD595" s="63"/>
      <c r="AE595" s="63"/>
      <c r="AF595" s="63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24"/>
      <c r="BL595" s="24"/>
      <c r="BM595" s="24"/>
      <c r="BN595" s="24"/>
      <c r="BO595" s="24"/>
      <c r="BP595" s="24"/>
      <c r="BQ595" s="24"/>
      <c r="BR595" s="24"/>
      <c r="BS595" s="24"/>
      <c r="BT595" s="24"/>
      <c r="BU595" s="24"/>
      <c r="BV595" s="24"/>
      <c r="BW595" s="24"/>
      <c r="BX595" s="24"/>
      <c r="BY595" s="24"/>
      <c r="BZ595" s="24"/>
      <c r="CA595" s="24"/>
      <c r="CB595" s="24"/>
      <c r="CC595" s="24"/>
      <c r="CD595" s="24"/>
    </row>
    <row r="596" spans="1:82" x14ac:dyDescent="0.25">
      <c r="A596" s="24"/>
      <c r="B596" s="24"/>
      <c r="C596" s="25"/>
      <c r="D596" s="24"/>
      <c r="E596" s="24"/>
      <c r="F596" s="24"/>
      <c r="H596" s="3"/>
      <c r="P596" s="3"/>
      <c r="Q596" s="98"/>
      <c r="V596" s="3"/>
      <c r="W596" s="3"/>
      <c r="X596" s="3"/>
      <c r="Y596" s="3"/>
      <c r="Z596" s="3"/>
      <c r="AA596" s="11"/>
      <c r="AB596" s="11"/>
      <c r="AC596" s="63"/>
      <c r="AD596" s="63"/>
      <c r="AE596" s="63"/>
      <c r="AF596" s="63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4"/>
      <c r="BH596" s="24"/>
      <c r="BI596" s="24"/>
      <c r="BJ596" s="24"/>
      <c r="BK596" s="24"/>
      <c r="BL596" s="24"/>
      <c r="BM596" s="24"/>
      <c r="BN596" s="24"/>
      <c r="BO596" s="24"/>
      <c r="BP596" s="24"/>
      <c r="BQ596" s="24"/>
      <c r="BR596" s="24"/>
      <c r="BS596" s="24"/>
      <c r="BT596" s="24"/>
      <c r="BU596" s="24"/>
      <c r="BV596" s="24"/>
      <c r="BW596" s="24"/>
      <c r="BX596" s="24"/>
      <c r="BY596" s="24"/>
      <c r="BZ596" s="24"/>
      <c r="CA596" s="24"/>
      <c r="CB596" s="24"/>
      <c r="CC596" s="24"/>
      <c r="CD596" s="24"/>
    </row>
    <row r="597" spans="1:82" x14ac:dyDescent="0.25">
      <c r="A597" s="24"/>
      <c r="B597" s="24"/>
      <c r="C597" s="25"/>
      <c r="D597" s="24"/>
      <c r="E597" s="24"/>
      <c r="F597" s="24"/>
      <c r="H597" s="3"/>
      <c r="P597" s="3"/>
      <c r="Q597" s="98"/>
      <c r="V597" s="3"/>
      <c r="W597" s="3"/>
      <c r="X597" s="3"/>
      <c r="Y597" s="3"/>
      <c r="Z597" s="3"/>
      <c r="AA597" s="11"/>
      <c r="AB597" s="11"/>
      <c r="AC597" s="63"/>
      <c r="AD597" s="63"/>
      <c r="AE597" s="63"/>
      <c r="AF597" s="63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4"/>
      <c r="BH597" s="24"/>
      <c r="BI597" s="24"/>
      <c r="BJ597" s="24"/>
      <c r="BK597" s="24"/>
      <c r="BL597" s="24"/>
      <c r="BM597" s="24"/>
      <c r="BN597" s="24"/>
      <c r="BO597" s="24"/>
      <c r="BP597" s="24"/>
      <c r="BQ597" s="24"/>
      <c r="BR597" s="24"/>
      <c r="BS597" s="24"/>
      <c r="BT597" s="24"/>
      <c r="BU597" s="24"/>
      <c r="BV597" s="24"/>
      <c r="BW597" s="24"/>
      <c r="BX597" s="24"/>
      <c r="BY597" s="24"/>
      <c r="BZ597" s="24"/>
      <c r="CA597" s="24"/>
      <c r="CB597" s="24"/>
      <c r="CC597" s="24"/>
      <c r="CD597" s="24"/>
    </row>
    <row r="598" spans="1:82" x14ac:dyDescent="0.25">
      <c r="A598" s="24"/>
      <c r="B598" s="24"/>
      <c r="C598" s="25"/>
      <c r="D598" s="24"/>
      <c r="E598" s="24"/>
      <c r="F598" s="24"/>
      <c r="H598" s="3"/>
      <c r="P598" s="3"/>
      <c r="Q598" s="98"/>
      <c r="V598" s="3"/>
      <c r="W598" s="3"/>
      <c r="X598" s="3"/>
      <c r="Y598" s="3"/>
      <c r="Z598" s="3"/>
      <c r="AA598" s="11"/>
      <c r="AB598" s="11"/>
      <c r="AC598" s="63"/>
      <c r="AD598" s="63"/>
      <c r="AE598" s="63"/>
      <c r="AF598" s="63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K598" s="24"/>
      <c r="BL598" s="24"/>
      <c r="BM598" s="24"/>
      <c r="BN598" s="24"/>
      <c r="BO598" s="24"/>
      <c r="BP598" s="24"/>
      <c r="BQ598" s="24"/>
      <c r="BR598" s="24"/>
      <c r="BS598" s="24"/>
      <c r="BT598" s="24"/>
      <c r="BU598" s="24"/>
      <c r="BV598" s="24"/>
      <c r="BW598" s="24"/>
      <c r="BX598" s="24"/>
      <c r="BY598" s="24"/>
      <c r="BZ598" s="24"/>
      <c r="CA598" s="24"/>
      <c r="CB598" s="24"/>
      <c r="CC598" s="24"/>
      <c r="CD598" s="24"/>
    </row>
    <row r="599" spans="1:82" x14ac:dyDescent="0.25">
      <c r="A599" s="24"/>
      <c r="B599" s="24"/>
      <c r="C599" s="25"/>
      <c r="D599" s="24"/>
      <c r="E599" s="24"/>
      <c r="F599" s="24"/>
      <c r="H599" s="3"/>
      <c r="P599" s="3"/>
      <c r="Q599" s="98"/>
      <c r="V599" s="3"/>
      <c r="W599" s="3"/>
      <c r="X599" s="3"/>
      <c r="Y599" s="3"/>
      <c r="Z599" s="3"/>
      <c r="AA599" s="11"/>
      <c r="AB599" s="11"/>
      <c r="AC599" s="63"/>
      <c r="AD599" s="63"/>
      <c r="AE599" s="63"/>
      <c r="AF599" s="63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4"/>
      <c r="BH599" s="24"/>
      <c r="BI599" s="24"/>
      <c r="BJ599" s="24"/>
      <c r="BK599" s="24"/>
      <c r="BL599" s="24"/>
      <c r="BM599" s="24"/>
      <c r="BN599" s="24"/>
      <c r="BO599" s="24"/>
      <c r="BP599" s="24"/>
      <c r="BQ599" s="24"/>
      <c r="BR599" s="24"/>
      <c r="BS599" s="24"/>
      <c r="BT599" s="24"/>
      <c r="BU599" s="24"/>
      <c r="BV599" s="24"/>
      <c r="BW599" s="24"/>
      <c r="BX599" s="24"/>
      <c r="BY599" s="24"/>
      <c r="BZ599" s="24"/>
      <c r="CA599" s="24"/>
      <c r="CB599" s="24"/>
      <c r="CC599" s="24"/>
      <c r="CD599" s="24"/>
    </row>
    <row r="600" spans="1:82" x14ac:dyDescent="0.25">
      <c r="A600" s="24"/>
      <c r="B600" s="24"/>
      <c r="C600" s="25"/>
      <c r="D600" s="24"/>
      <c r="E600" s="24"/>
      <c r="F600" s="24"/>
      <c r="H600" s="3"/>
      <c r="P600" s="3"/>
      <c r="Q600" s="98"/>
      <c r="V600" s="3"/>
      <c r="W600" s="3"/>
      <c r="X600" s="3"/>
      <c r="Y600" s="3"/>
      <c r="Z600" s="3"/>
      <c r="AA600" s="11"/>
      <c r="AB600" s="11"/>
      <c r="AC600" s="63"/>
      <c r="AD600" s="63"/>
      <c r="AE600" s="63"/>
      <c r="AF600" s="63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4"/>
      <c r="BH600" s="24"/>
      <c r="BI600" s="24"/>
      <c r="BJ600" s="24"/>
      <c r="BK600" s="24"/>
      <c r="BL600" s="24"/>
      <c r="BM600" s="24"/>
      <c r="BN600" s="24"/>
      <c r="BO600" s="24"/>
      <c r="BP600" s="24"/>
      <c r="BQ600" s="24"/>
      <c r="BR600" s="24"/>
      <c r="BS600" s="24"/>
      <c r="BT600" s="24"/>
      <c r="BU600" s="24"/>
      <c r="BV600" s="24"/>
      <c r="BW600" s="24"/>
      <c r="BX600" s="24"/>
      <c r="BY600" s="24"/>
      <c r="BZ600" s="24"/>
      <c r="CA600" s="24"/>
      <c r="CB600" s="24"/>
      <c r="CC600" s="24"/>
      <c r="CD600" s="24"/>
    </row>
    <row r="601" spans="1:82" x14ac:dyDescent="0.25">
      <c r="A601" s="24"/>
      <c r="B601" s="24"/>
      <c r="C601" s="25"/>
      <c r="D601" s="24"/>
      <c r="E601" s="24"/>
      <c r="F601" s="24"/>
      <c r="H601" s="3"/>
      <c r="P601" s="3"/>
      <c r="Q601" s="98"/>
      <c r="V601" s="3"/>
      <c r="W601" s="3"/>
      <c r="X601" s="3"/>
      <c r="Y601" s="3"/>
      <c r="Z601" s="3"/>
      <c r="AA601" s="11"/>
      <c r="AB601" s="11"/>
      <c r="AC601" s="63"/>
      <c r="AD601" s="63"/>
      <c r="AE601" s="63"/>
      <c r="AF601" s="63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24"/>
      <c r="BL601" s="24"/>
      <c r="BM601" s="24"/>
      <c r="BN601" s="24"/>
      <c r="BO601" s="24"/>
      <c r="BP601" s="24"/>
      <c r="BQ601" s="24"/>
      <c r="BR601" s="24"/>
      <c r="BS601" s="24"/>
      <c r="BT601" s="24"/>
      <c r="BU601" s="24"/>
      <c r="BV601" s="24"/>
      <c r="BW601" s="24"/>
      <c r="BX601" s="24"/>
      <c r="BY601" s="24"/>
      <c r="BZ601" s="24"/>
      <c r="CA601" s="24"/>
      <c r="CB601" s="24"/>
      <c r="CC601" s="24"/>
      <c r="CD601" s="24"/>
    </row>
    <row r="602" spans="1:82" x14ac:dyDescent="0.25">
      <c r="A602" s="24"/>
      <c r="B602" s="24"/>
      <c r="C602" s="25"/>
      <c r="D602" s="24"/>
      <c r="E602" s="24"/>
      <c r="F602" s="24"/>
      <c r="H602" s="3"/>
      <c r="P602" s="3"/>
      <c r="Q602" s="98"/>
      <c r="V602" s="3"/>
      <c r="W602" s="3"/>
      <c r="X602" s="3"/>
      <c r="Y602" s="3"/>
      <c r="Z602" s="3"/>
      <c r="AA602" s="11"/>
      <c r="AB602" s="11"/>
      <c r="AC602" s="63"/>
      <c r="AD602" s="63"/>
      <c r="AE602" s="63"/>
      <c r="AF602" s="63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4"/>
      <c r="BH602" s="24"/>
      <c r="BI602" s="24"/>
      <c r="BJ602" s="24"/>
      <c r="BK602" s="24"/>
      <c r="BL602" s="24"/>
      <c r="BM602" s="24"/>
      <c r="BN602" s="24"/>
      <c r="BO602" s="24"/>
      <c r="BP602" s="24"/>
      <c r="BQ602" s="24"/>
      <c r="BR602" s="24"/>
      <c r="BS602" s="24"/>
      <c r="BT602" s="24"/>
      <c r="BU602" s="24"/>
      <c r="BV602" s="24"/>
      <c r="BW602" s="24"/>
      <c r="BX602" s="24"/>
      <c r="BY602" s="24"/>
      <c r="BZ602" s="24"/>
      <c r="CA602" s="24"/>
      <c r="CB602" s="24"/>
      <c r="CC602" s="24"/>
      <c r="CD602" s="24"/>
    </row>
    <row r="603" spans="1:82" x14ac:dyDescent="0.25">
      <c r="A603" s="24"/>
      <c r="B603" s="24"/>
      <c r="C603" s="25"/>
      <c r="D603" s="24"/>
      <c r="E603" s="24"/>
      <c r="F603" s="24"/>
      <c r="H603" s="3"/>
      <c r="P603" s="3"/>
      <c r="Q603" s="98"/>
      <c r="V603" s="3"/>
      <c r="W603" s="3"/>
      <c r="X603" s="3"/>
      <c r="Y603" s="3"/>
      <c r="Z603" s="3"/>
      <c r="AA603" s="11"/>
      <c r="AB603" s="11"/>
      <c r="AC603" s="63"/>
      <c r="AD603" s="63"/>
      <c r="AE603" s="63"/>
      <c r="AF603" s="63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4"/>
      <c r="BH603" s="24"/>
      <c r="BI603" s="24"/>
      <c r="BJ603" s="24"/>
      <c r="BK603" s="24"/>
      <c r="BL603" s="24"/>
      <c r="BM603" s="24"/>
      <c r="BN603" s="24"/>
      <c r="BO603" s="24"/>
      <c r="BP603" s="24"/>
      <c r="BQ603" s="24"/>
      <c r="BR603" s="24"/>
      <c r="BS603" s="24"/>
      <c r="BT603" s="24"/>
      <c r="BU603" s="24"/>
      <c r="BV603" s="24"/>
      <c r="BW603" s="24"/>
      <c r="BX603" s="24"/>
      <c r="BY603" s="24"/>
      <c r="BZ603" s="24"/>
      <c r="CA603" s="24"/>
      <c r="CB603" s="24"/>
      <c r="CC603" s="24"/>
      <c r="CD603" s="24"/>
    </row>
    <row r="604" spans="1:82" x14ac:dyDescent="0.25">
      <c r="A604" s="24"/>
      <c r="B604" s="24"/>
      <c r="C604" s="25"/>
      <c r="D604" s="24"/>
      <c r="E604" s="24"/>
      <c r="F604" s="24"/>
      <c r="H604" s="3"/>
      <c r="P604" s="3"/>
      <c r="Q604" s="98"/>
      <c r="V604" s="3"/>
      <c r="W604" s="3"/>
      <c r="X604" s="3"/>
      <c r="Y604" s="3"/>
      <c r="Z604" s="3"/>
      <c r="AA604" s="11"/>
      <c r="AB604" s="11"/>
      <c r="AC604" s="63"/>
      <c r="AD604" s="63"/>
      <c r="AE604" s="63"/>
      <c r="AF604" s="63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4"/>
      <c r="BH604" s="24"/>
      <c r="BI604" s="24"/>
      <c r="BJ604" s="24"/>
      <c r="BK604" s="24"/>
      <c r="BL604" s="24"/>
      <c r="BM604" s="24"/>
      <c r="BN604" s="24"/>
      <c r="BO604" s="24"/>
      <c r="BP604" s="24"/>
      <c r="BQ604" s="24"/>
      <c r="BR604" s="24"/>
      <c r="BS604" s="24"/>
      <c r="BT604" s="24"/>
      <c r="BU604" s="24"/>
      <c r="BV604" s="24"/>
      <c r="BW604" s="24"/>
      <c r="BX604" s="24"/>
      <c r="BY604" s="24"/>
      <c r="BZ604" s="24"/>
      <c r="CA604" s="24"/>
      <c r="CB604" s="24"/>
      <c r="CC604" s="24"/>
      <c r="CD604" s="24"/>
    </row>
    <row r="605" spans="1:82" x14ac:dyDescent="0.25">
      <c r="A605" s="24"/>
      <c r="B605" s="24"/>
      <c r="C605" s="25"/>
      <c r="D605" s="24"/>
      <c r="E605" s="24"/>
      <c r="F605" s="24"/>
      <c r="H605" s="3"/>
      <c r="P605" s="3"/>
      <c r="Q605" s="98"/>
      <c r="V605" s="3"/>
      <c r="W605" s="3"/>
      <c r="X605" s="3"/>
      <c r="Y605" s="3"/>
      <c r="Z605" s="3"/>
      <c r="AA605" s="11"/>
      <c r="AB605" s="11"/>
      <c r="AC605" s="63"/>
      <c r="AD605" s="63"/>
      <c r="AE605" s="63"/>
      <c r="AF605" s="63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4"/>
      <c r="BA605" s="24"/>
      <c r="BB605" s="24"/>
      <c r="BC605" s="24"/>
      <c r="BD605" s="24"/>
      <c r="BE605" s="24"/>
      <c r="BF605" s="24"/>
      <c r="BG605" s="24"/>
      <c r="BH605" s="24"/>
      <c r="BI605" s="24"/>
      <c r="BJ605" s="24"/>
      <c r="BK605" s="24"/>
      <c r="BL605" s="24"/>
      <c r="BM605" s="24"/>
      <c r="BN605" s="24"/>
      <c r="BO605" s="24"/>
      <c r="BP605" s="24"/>
      <c r="BQ605" s="24"/>
      <c r="BR605" s="24"/>
      <c r="BS605" s="24"/>
      <c r="BT605" s="24"/>
      <c r="BU605" s="24"/>
      <c r="BV605" s="24"/>
      <c r="BW605" s="24"/>
      <c r="BX605" s="24"/>
      <c r="BY605" s="24"/>
      <c r="BZ605" s="24"/>
      <c r="CA605" s="24"/>
      <c r="CB605" s="24"/>
      <c r="CC605" s="24"/>
      <c r="CD605" s="24"/>
    </row>
    <row r="606" spans="1:82" x14ac:dyDescent="0.25">
      <c r="A606" s="24"/>
      <c r="B606" s="24"/>
      <c r="C606" s="25"/>
      <c r="D606" s="24"/>
      <c r="E606" s="24"/>
      <c r="F606" s="24"/>
      <c r="H606" s="3"/>
      <c r="P606" s="3"/>
      <c r="Q606" s="98"/>
      <c r="V606" s="3"/>
      <c r="W606" s="3"/>
      <c r="X606" s="3"/>
      <c r="Y606" s="3"/>
      <c r="Z606" s="3"/>
      <c r="AA606" s="11"/>
      <c r="AB606" s="11"/>
      <c r="AC606" s="63"/>
      <c r="AD606" s="63"/>
      <c r="AE606" s="63"/>
      <c r="AF606" s="63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  <c r="BM606" s="24"/>
      <c r="BN606" s="24"/>
      <c r="BO606" s="24"/>
      <c r="BP606" s="24"/>
      <c r="BQ606" s="24"/>
      <c r="BR606" s="24"/>
      <c r="BS606" s="24"/>
      <c r="BT606" s="24"/>
      <c r="BU606" s="24"/>
      <c r="BV606" s="24"/>
      <c r="BW606" s="24"/>
      <c r="BX606" s="24"/>
      <c r="BY606" s="24"/>
      <c r="BZ606" s="24"/>
      <c r="CA606" s="24"/>
      <c r="CB606" s="24"/>
      <c r="CC606" s="24"/>
      <c r="CD606" s="24"/>
    </row>
    <row r="607" spans="1:82" x14ac:dyDescent="0.25">
      <c r="A607" s="24"/>
      <c r="B607" s="24"/>
      <c r="C607" s="25"/>
      <c r="D607" s="24"/>
      <c r="E607" s="24"/>
      <c r="F607" s="24"/>
      <c r="H607" s="3"/>
      <c r="P607" s="3"/>
      <c r="Q607" s="98"/>
      <c r="V607" s="3"/>
      <c r="W607" s="3"/>
      <c r="X607" s="3"/>
      <c r="Y607" s="3"/>
      <c r="Z607" s="3"/>
      <c r="AA607" s="11"/>
      <c r="AB607" s="11"/>
      <c r="AC607" s="63"/>
      <c r="AD607" s="63"/>
      <c r="AE607" s="63"/>
      <c r="AF607" s="63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4"/>
      <c r="BH607" s="24"/>
      <c r="BI607" s="24"/>
      <c r="BJ607" s="24"/>
      <c r="BK607" s="24"/>
      <c r="BL607" s="24"/>
      <c r="BM607" s="24"/>
      <c r="BN607" s="24"/>
      <c r="BO607" s="24"/>
      <c r="BP607" s="24"/>
      <c r="BQ607" s="24"/>
      <c r="BR607" s="24"/>
      <c r="BS607" s="24"/>
      <c r="BT607" s="24"/>
      <c r="BU607" s="24"/>
      <c r="BV607" s="24"/>
      <c r="BW607" s="24"/>
      <c r="BX607" s="24"/>
      <c r="BY607" s="24"/>
      <c r="BZ607" s="24"/>
      <c r="CA607" s="24"/>
      <c r="CB607" s="24"/>
      <c r="CC607" s="24"/>
      <c r="CD607" s="24"/>
    </row>
    <row r="608" spans="1:82" x14ac:dyDescent="0.25">
      <c r="A608" s="24"/>
      <c r="B608" s="24"/>
      <c r="C608" s="25"/>
      <c r="D608" s="24"/>
      <c r="E608" s="24"/>
      <c r="F608" s="24"/>
      <c r="H608" s="3"/>
      <c r="P608" s="3"/>
      <c r="Q608" s="98"/>
      <c r="V608" s="3"/>
      <c r="W608" s="3"/>
      <c r="X608" s="3"/>
      <c r="Y608" s="3"/>
      <c r="Z608" s="3"/>
      <c r="AA608" s="11"/>
      <c r="AB608" s="11"/>
      <c r="AC608" s="63"/>
      <c r="AD608" s="63"/>
      <c r="AE608" s="63"/>
      <c r="AF608" s="63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4"/>
      <c r="BH608" s="24"/>
      <c r="BI608" s="24"/>
      <c r="BJ608" s="24"/>
      <c r="BK608" s="24"/>
      <c r="BL608" s="24"/>
      <c r="BM608" s="24"/>
      <c r="BN608" s="24"/>
      <c r="BO608" s="24"/>
      <c r="BP608" s="24"/>
      <c r="BQ608" s="24"/>
      <c r="BR608" s="24"/>
      <c r="BS608" s="24"/>
      <c r="BT608" s="24"/>
      <c r="BU608" s="24"/>
      <c r="BV608" s="24"/>
      <c r="BW608" s="24"/>
      <c r="BX608" s="24"/>
      <c r="BY608" s="24"/>
      <c r="BZ608" s="24"/>
      <c r="CA608" s="24"/>
      <c r="CB608" s="24"/>
      <c r="CC608" s="24"/>
      <c r="CD608" s="24"/>
    </row>
    <row r="609" spans="1:82" x14ac:dyDescent="0.25">
      <c r="A609" s="24"/>
      <c r="B609" s="24"/>
      <c r="C609" s="25"/>
      <c r="D609" s="24"/>
      <c r="E609" s="24"/>
      <c r="F609" s="24"/>
      <c r="H609" s="3"/>
      <c r="P609" s="3"/>
      <c r="Q609" s="98"/>
      <c r="V609" s="3"/>
      <c r="W609" s="3"/>
      <c r="X609" s="3"/>
      <c r="Y609" s="3"/>
      <c r="Z609" s="3"/>
      <c r="AA609" s="11"/>
      <c r="AB609" s="11"/>
      <c r="AC609" s="63"/>
      <c r="AD609" s="63"/>
      <c r="AE609" s="63"/>
      <c r="AF609" s="63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  <c r="BF609" s="24"/>
      <c r="BG609" s="24"/>
      <c r="BH609" s="24"/>
      <c r="BI609" s="24"/>
      <c r="BJ609" s="24"/>
      <c r="BK609" s="24"/>
      <c r="BL609" s="24"/>
      <c r="BM609" s="24"/>
      <c r="BN609" s="24"/>
      <c r="BO609" s="24"/>
      <c r="BP609" s="24"/>
      <c r="BQ609" s="24"/>
      <c r="BR609" s="24"/>
      <c r="BS609" s="24"/>
      <c r="BT609" s="24"/>
      <c r="BU609" s="24"/>
      <c r="BV609" s="24"/>
      <c r="BW609" s="24"/>
      <c r="BX609" s="24"/>
      <c r="BY609" s="24"/>
      <c r="BZ609" s="24"/>
      <c r="CA609" s="24"/>
      <c r="CB609" s="24"/>
      <c r="CC609" s="24"/>
      <c r="CD609" s="24"/>
    </row>
    <row r="610" spans="1:82" x14ac:dyDescent="0.25">
      <c r="A610" s="24"/>
      <c r="B610" s="24"/>
      <c r="C610" s="25"/>
      <c r="D610" s="24"/>
      <c r="E610" s="24"/>
      <c r="F610" s="24"/>
      <c r="H610" s="3"/>
      <c r="P610" s="3"/>
      <c r="Q610" s="98"/>
      <c r="V610" s="3"/>
      <c r="W610" s="3"/>
      <c r="X610" s="3"/>
      <c r="Y610" s="3"/>
      <c r="Z610" s="3"/>
      <c r="AA610" s="11"/>
      <c r="AB610" s="11"/>
      <c r="AC610" s="63"/>
      <c r="AD610" s="63"/>
      <c r="AE610" s="63"/>
      <c r="AF610" s="63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4"/>
      <c r="BH610" s="24"/>
      <c r="BI610" s="24"/>
      <c r="BJ610" s="24"/>
      <c r="BK610" s="24"/>
      <c r="BL610" s="24"/>
      <c r="BM610" s="24"/>
      <c r="BN610" s="24"/>
      <c r="BO610" s="24"/>
      <c r="BP610" s="24"/>
      <c r="BQ610" s="24"/>
      <c r="BR610" s="24"/>
      <c r="BS610" s="24"/>
      <c r="BT610" s="24"/>
      <c r="BU610" s="24"/>
      <c r="BV610" s="24"/>
      <c r="BW610" s="24"/>
      <c r="BX610" s="24"/>
      <c r="BY610" s="24"/>
      <c r="BZ610" s="24"/>
      <c r="CA610" s="24"/>
      <c r="CB610" s="24"/>
      <c r="CC610" s="24"/>
      <c r="CD610" s="24"/>
    </row>
    <row r="611" spans="1:82" x14ac:dyDescent="0.25">
      <c r="A611" s="24"/>
      <c r="B611" s="24"/>
      <c r="C611" s="25"/>
      <c r="D611" s="24"/>
      <c r="E611" s="24"/>
      <c r="F611" s="24"/>
      <c r="H611" s="3"/>
      <c r="P611" s="3"/>
      <c r="Q611" s="98"/>
      <c r="V611" s="3"/>
      <c r="W611" s="3"/>
      <c r="X611" s="3"/>
      <c r="Y611" s="3"/>
      <c r="Z611" s="3"/>
      <c r="AA611" s="11"/>
      <c r="AB611" s="11"/>
      <c r="AC611" s="63"/>
      <c r="AD611" s="63"/>
      <c r="AE611" s="63"/>
      <c r="AF611" s="63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24"/>
      <c r="BL611" s="24"/>
      <c r="BM611" s="24"/>
      <c r="BN611" s="24"/>
      <c r="BO611" s="24"/>
      <c r="BP611" s="24"/>
      <c r="BQ611" s="24"/>
      <c r="BR611" s="24"/>
      <c r="BS611" s="24"/>
      <c r="BT611" s="24"/>
      <c r="BU611" s="24"/>
      <c r="BV611" s="24"/>
      <c r="BW611" s="24"/>
      <c r="BX611" s="24"/>
      <c r="BY611" s="24"/>
      <c r="BZ611" s="24"/>
      <c r="CA611" s="24"/>
      <c r="CB611" s="24"/>
      <c r="CC611" s="24"/>
      <c r="CD611" s="24"/>
    </row>
    <row r="612" spans="1:82" x14ac:dyDescent="0.25">
      <c r="A612" s="24"/>
      <c r="B612" s="24"/>
      <c r="C612" s="25"/>
      <c r="D612" s="24"/>
      <c r="E612" s="24"/>
      <c r="F612" s="24"/>
      <c r="H612" s="3"/>
      <c r="P612" s="3"/>
      <c r="Q612" s="98"/>
      <c r="V612" s="3"/>
      <c r="W612" s="3"/>
      <c r="X612" s="3"/>
      <c r="Y612" s="3"/>
      <c r="Z612" s="3"/>
      <c r="AA612" s="11"/>
      <c r="AB612" s="11"/>
      <c r="AC612" s="63"/>
      <c r="AD612" s="63"/>
      <c r="AE612" s="63"/>
      <c r="AF612" s="63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4"/>
      <c r="BH612" s="24"/>
      <c r="BI612" s="24"/>
      <c r="BJ612" s="24"/>
      <c r="BK612" s="24"/>
      <c r="BL612" s="24"/>
      <c r="BM612" s="24"/>
      <c r="BN612" s="24"/>
      <c r="BO612" s="24"/>
      <c r="BP612" s="24"/>
      <c r="BQ612" s="24"/>
      <c r="BR612" s="24"/>
      <c r="BS612" s="24"/>
      <c r="BT612" s="24"/>
      <c r="BU612" s="24"/>
      <c r="BV612" s="24"/>
      <c r="BW612" s="24"/>
      <c r="BX612" s="24"/>
      <c r="BY612" s="24"/>
      <c r="BZ612" s="24"/>
      <c r="CA612" s="24"/>
      <c r="CB612" s="24"/>
      <c r="CC612" s="24"/>
      <c r="CD612" s="24"/>
    </row>
    <row r="613" spans="1:82" x14ac:dyDescent="0.25">
      <c r="A613" s="24"/>
      <c r="B613" s="24"/>
      <c r="C613" s="25"/>
      <c r="D613" s="24"/>
      <c r="E613" s="24"/>
      <c r="F613" s="24"/>
      <c r="H613" s="3"/>
      <c r="P613" s="3"/>
      <c r="Q613" s="98"/>
      <c r="V613" s="3"/>
      <c r="W613" s="3"/>
      <c r="X613" s="3"/>
      <c r="Y613" s="3"/>
      <c r="Z613" s="3"/>
      <c r="AA613" s="11"/>
      <c r="AB613" s="11"/>
      <c r="AC613" s="63"/>
      <c r="AD613" s="63"/>
      <c r="AE613" s="63"/>
      <c r="AF613" s="63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24"/>
      <c r="BL613" s="24"/>
      <c r="BM613" s="24"/>
      <c r="BN613" s="24"/>
      <c r="BO613" s="24"/>
      <c r="BP613" s="24"/>
      <c r="BQ613" s="24"/>
      <c r="BR613" s="24"/>
      <c r="BS613" s="24"/>
      <c r="BT613" s="24"/>
      <c r="BU613" s="24"/>
      <c r="BV613" s="24"/>
      <c r="BW613" s="24"/>
      <c r="BX613" s="24"/>
      <c r="BY613" s="24"/>
      <c r="BZ613" s="24"/>
      <c r="CA613" s="24"/>
      <c r="CB613" s="24"/>
      <c r="CC613" s="24"/>
      <c r="CD613" s="24"/>
    </row>
    <row r="614" spans="1:82" x14ac:dyDescent="0.25">
      <c r="A614" s="24"/>
      <c r="B614" s="24"/>
      <c r="C614" s="25"/>
      <c r="D614" s="24"/>
      <c r="E614" s="24"/>
      <c r="F614" s="24"/>
      <c r="H614" s="3"/>
      <c r="P614" s="3"/>
      <c r="Q614" s="98"/>
      <c r="V614" s="3"/>
      <c r="W614" s="3"/>
      <c r="X614" s="3"/>
      <c r="Y614" s="3"/>
      <c r="Z614" s="3"/>
      <c r="AA614" s="11"/>
      <c r="AB614" s="11"/>
      <c r="AC614" s="63"/>
      <c r="AD614" s="63"/>
      <c r="AE614" s="63"/>
      <c r="AF614" s="63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K614" s="24"/>
      <c r="BL614" s="24"/>
      <c r="BM614" s="24"/>
      <c r="BN614" s="24"/>
      <c r="BO614" s="24"/>
      <c r="BP614" s="24"/>
      <c r="BQ614" s="24"/>
      <c r="BR614" s="24"/>
      <c r="BS614" s="24"/>
      <c r="BT614" s="24"/>
      <c r="BU614" s="24"/>
      <c r="BV614" s="24"/>
      <c r="BW614" s="24"/>
      <c r="BX614" s="24"/>
      <c r="BY614" s="24"/>
      <c r="BZ614" s="24"/>
      <c r="CA614" s="24"/>
      <c r="CB614" s="24"/>
      <c r="CC614" s="24"/>
      <c r="CD614" s="24"/>
    </row>
    <row r="615" spans="1:82" x14ac:dyDescent="0.25">
      <c r="A615" s="24"/>
      <c r="B615" s="24"/>
      <c r="C615" s="25"/>
      <c r="D615" s="24"/>
      <c r="E615" s="24"/>
      <c r="F615" s="24"/>
      <c r="H615" s="3"/>
      <c r="P615" s="3"/>
      <c r="Q615" s="98"/>
      <c r="V615" s="3"/>
      <c r="W615" s="3"/>
      <c r="X615" s="3"/>
      <c r="Y615" s="3"/>
      <c r="Z615" s="3"/>
      <c r="AA615" s="11"/>
      <c r="AB615" s="11"/>
      <c r="AC615" s="63"/>
      <c r="AD615" s="63"/>
      <c r="AE615" s="63"/>
      <c r="AF615" s="63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24"/>
      <c r="BL615" s="24"/>
      <c r="BM615" s="24"/>
      <c r="BN615" s="24"/>
      <c r="BO615" s="24"/>
      <c r="BP615" s="24"/>
      <c r="BQ615" s="24"/>
      <c r="BR615" s="24"/>
      <c r="BS615" s="24"/>
      <c r="BT615" s="24"/>
      <c r="BU615" s="24"/>
      <c r="BV615" s="24"/>
      <c r="BW615" s="24"/>
      <c r="BX615" s="24"/>
      <c r="BY615" s="24"/>
      <c r="BZ615" s="24"/>
      <c r="CA615" s="24"/>
      <c r="CB615" s="24"/>
      <c r="CC615" s="24"/>
      <c r="CD615" s="24"/>
    </row>
    <row r="616" spans="1:82" x14ac:dyDescent="0.25">
      <c r="A616" s="24"/>
      <c r="B616" s="24"/>
      <c r="C616" s="25"/>
      <c r="D616" s="24"/>
      <c r="E616" s="24"/>
      <c r="F616" s="24"/>
      <c r="H616" s="3"/>
      <c r="P616" s="3"/>
      <c r="Q616" s="98"/>
      <c r="V616" s="3"/>
      <c r="W616" s="3"/>
      <c r="X616" s="3"/>
      <c r="Y616" s="3"/>
      <c r="Z616" s="3"/>
      <c r="AA616" s="11"/>
      <c r="AB616" s="11"/>
      <c r="AC616" s="63"/>
      <c r="AD616" s="63"/>
      <c r="AE616" s="63"/>
      <c r="AF616" s="63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4"/>
      <c r="BH616" s="24"/>
      <c r="BI616" s="24"/>
      <c r="BJ616" s="24"/>
      <c r="BK616" s="24"/>
      <c r="BL616" s="24"/>
      <c r="BM616" s="24"/>
      <c r="BN616" s="24"/>
      <c r="BO616" s="24"/>
      <c r="BP616" s="24"/>
      <c r="BQ616" s="24"/>
      <c r="BR616" s="24"/>
      <c r="BS616" s="24"/>
      <c r="BT616" s="24"/>
      <c r="BU616" s="24"/>
      <c r="BV616" s="24"/>
      <c r="BW616" s="24"/>
      <c r="BX616" s="24"/>
      <c r="BY616" s="24"/>
      <c r="BZ616" s="24"/>
      <c r="CA616" s="24"/>
      <c r="CB616" s="24"/>
      <c r="CC616" s="24"/>
      <c r="CD616" s="24"/>
    </row>
    <row r="617" spans="1:82" x14ac:dyDescent="0.25">
      <c r="A617" s="24"/>
      <c r="B617" s="24"/>
      <c r="C617" s="25"/>
      <c r="D617" s="24"/>
      <c r="E617" s="24"/>
      <c r="F617" s="24"/>
      <c r="H617" s="3"/>
      <c r="P617" s="3"/>
      <c r="Q617" s="98"/>
      <c r="V617" s="3"/>
      <c r="W617" s="3"/>
      <c r="X617" s="3"/>
      <c r="Y617" s="3"/>
      <c r="Z617" s="3"/>
      <c r="AA617" s="11"/>
      <c r="AB617" s="11"/>
      <c r="AC617" s="63"/>
      <c r="AD617" s="63"/>
      <c r="AE617" s="63"/>
      <c r="AF617" s="63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4"/>
      <c r="BH617" s="24"/>
      <c r="BI617" s="24"/>
      <c r="BJ617" s="24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4"/>
      <c r="BW617" s="24"/>
      <c r="BX617" s="24"/>
      <c r="BY617" s="24"/>
      <c r="BZ617" s="24"/>
      <c r="CA617" s="24"/>
      <c r="CB617" s="24"/>
      <c r="CC617" s="24"/>
      <c r="CD617" s="24"/>
    </row>
    <row r="618" spans="1:82" x14ac:dyDescent="0.25">
      <c r="A618" s="24"/>
      <c r="B618" s="24"/>
      <c r="C618" s="25"/>
      <c r="D618" s="24"/>
      <c r="E618" s="24"/>
      <c r="F618" s="24"/>
      <c r="H618" s="3"/>
      <c r="P618" s="3"/>
      <c r="Q618" s="98"/>
      <c r="V618" s="3"/>
      <c r="W618" s="3"/>
      <c r="X618" s="3"/>
      <c r="Y618" s="3"/>
      <c r="Z618" s="3"/>
      <c r="AA618" s="11"/>
      <c r="AB618" s="11"/>
      <c r="AC618" s="63"/>
      <c r="AD618" s="63"/>
      <c r="AE618" s="63"/>
      <c r="AF618" s="63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4"/>
      <c r="BH618" s="24"/>
      <c r="BI618" s="24"/>
      <c r="BJ618" s="24"/>
      <c r="BK618" s="24"/>
      <c r="BL618" s="24"/>
      <c r="BM618" s="24"/>
      <c r="BN618" s="24"/>
      <c r="BO618" s="24"/>
      <c r="BP618" s="24"/>
      <c r="BQ618" s="24"/>
      <c r="BR618" s="24"/>
      <c r="BS618" s="24"/>
      <c r="BT618" s="24"/>
      <c r="BU618" s="24"/>
      <c r="BV618" s="24"/>
      <c r="BW618" s="24"/>
      <c r="BX618" s="24"/>
      <c r="BY618" s="24"/>
      <c r="BZ618" s="24"/>
      <c r="CA618" s="24"/>
      <c r="CB618" s="24"/>
      <c r="CC618" s="24"/>
      <c r="CD618" s="24"/>
    </row>
    <row r="619" spans="1:82" x14ac:dyDescent="0.25">
      <c r="A619" s="24"/>
      <c r="B619" s="24"/>
      <c r="C619" s="25"/>
      <c r="D619" s="24"/>
      <c r="E619" s="24"/>
      <c r="F619" s="24"/>
      <c r="H619" s="3"/>
      <c r="P619" s="3"/>
      <c r="Q619" s="98"/>
      <c r="V619" s="3"/>
      <c r="W619" s="3"/>
      <c r="X619" s="3"/>
      <c r="Y619" s="3"/>
      <c r="Z619" s="3"/>
      <c r="AA619" s="11"/>
      <c r="AB619" s="11"/>
      <c r="AC619" s="63"/>
      <c r="AD619" s="63"/>
      <c r="AE619" s="63"/>
      <c r="AF619" s="63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4"/>
      <c r="BD619" s="24"/>
      <c r="BE619" s="24"/>
      <c r="BF619" s="24"/>
      <c r="BG619" s="24"/>
      <c r="BH619" s="24"/>
      <c r="BI619" s="24"/>
      <c r="BJ619" s="24"/>
      <c r="BK619" s="24"/>
      <c r="BL619" s="24"/>
      <c r="BM619" s="24"/>
      <c r="BN619" s="24"/>
      <c r="BO619" s="24"/>
      <c r="BP619" s="24"/>
      <c r="BQ619" s="24"/>
      <c r="BR619" s="24"/>
      <c r="BS619" s="24"/>
      <c r="BT619" s="24"/>
      <c r="BU619" s="24"/>
      <c r="BV619" s="24"/>
      <c r="BW619" s="24"/>
      <c r="BX619" s="24"/>
      <c r="BY619" s="24"/>
      <c r="BZ619" s="24"/>
      <c r="CA619" s="24"/>
      <c r="CB619" s="24"/>
      <c r="CC619" s="24"/>
      <c r="CD619" s="24"/>
    </row>
    <row r="620" spans="1:82" x14ac:dyDescent="0.25">
      <c r="A620" s="24"/>
      <c r="B620" s="24"/>
      <c r="C620" s="25"/>
      <c r="D620" s="24"/>
      <c r="E620" s="24"/>
      <c r="F620" s="24"/>
      <c r="H620" s="3"/>
      <c r="P620" s="3"/>
      <c r="Q620" s="98"/>
      <c r="V620" s="3"/>
      <c r="W620" s="3"/>
      <c r="X620" s="3"/>
      <c r="Y620" s="3"/>
      <c r="Z620" s="3"/>
      <c r="AA620" s="11"/>
      <c r="AB620" s="11"/>
      <c r="AC620" s="63"/>
      <c r="AD620" s="63"/>
      <c r="AE620" s="63"/>
      <c r="AF620" s="63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  <c r="BF620" s="24"/>
      <c r="BG620" s="24"/>
      <c r="BH620" s="24"/>
      <c r="BI620" s="24"/>
      <c r="BJ620" s="24"/>
      <c r="BK620" s="24"/>
      <c r="BL620" s="24"/>
      <c r="BM620" s="24"/>
      <c r="BN620" s="24"/>
      <c r="BO620" s="24"/>
      <c r="BP620" s="24"/>
      <c r="BQ620" s="24"/>
      <c r="BR620" s="24"/>
      <c r="BS620" s="24"/>
      <c r="BT620" s="24"/>
      <c r="BU620" s="24"/>
      <c r="BV620" s="24"/>
      <c r="BW620" s="24"/>
      <c r="BX620" s="24"/>
      <c r="BY620" s="24"/>
      <c r="BZ620" s="24"/>
      <c r="CA620" s="24"/>
      <c r="CB620" s="24"/>
      <c r="CC620" s="24"/>
      <c r="CD620" s="24"/>
    </row>
    <row r="621" spans="1:82" x14ac:dyDescent="0.25">
      <c r="A621" s="24"/>
      <c r="B621" s="24"/>
      <c r="C621" s="25"/>
      <c r="D621" s="24"/>
      <c r="E621" s="24"/>
      <c r="F621" s="24"/>
      <c r="H621" s="3"/>
      <c r="P621" s="3"/>
      <c r="Q621" s="98"/>
      <c r="V621" s="3"/>
      <c r="W621" s="3"/>
      <c r="X621" s="3"/>
      <c r="Y621" s="3"/>
      <c r="Z621" s="3"/>
      <c r="AA621" s="11"/>
      <c r="AB621" s="11"/>
      <c r="AC621" s="63"/>
      <c r="AD621" s="63"/>
      <c r="AE621" s="63"/>
      <c r="AF621" s="63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4"/>
      <c r="BH621" s="24"/>
      <c r="BI621" s="24"/>
      <c r="BJ621" s="24"/>
      <c r="BK621" s="24"/>
      <c r="BL621" s="24"/>
      <c r="BM621" s="24"/>
      <c r="BN621" s="24"/>
      <c r="BO621" s="24"/>
      <c r="BP621" s="24"/>
      <c r="BQ621" s="24"/>
      <c r="BR621" s="24"/>
      <c r="BS621" s="24"/>
      <c r="BT621" s="24"/>
      <c r="BU621" s="24"/>
      <c r="BV621" s="24"/>
      <c r="BW621" s="24"/>
      <c r="BX621" s="24"/>
      <c r="BY621" s="24"/>
      <c r="BZ621" s="24"/>
      <c r="CA621" s="24"/>
      <c r="CB621" s="24"/>
      <c r="CC621" s="24"/>
      <c r="CD621" s="24"/>
    </row>
    <row r="622" spans="1:82" x14ac:dyDescent="0.25">
      <c r="A622" s="24"/>
      <c r="B622" s="24"/>
      <c r="C622" s="25"/>
      <c r="D622" s="24"/>
      <c r="E622" s="24"/>
      <c r="F622" s="24"/>
      <c r="H622" s="3"/>
      <c r="P622" s="3"/>
      <c r="Q622" s="98"/>
      <c r="V622" s="3"/>
      <c r="W622" s="3"/>
      <c r="X622" s="3"/>
      <c r="Y622" s="3"/>
      <c r="Z622" s="3"/>
      <c r="AA622" s="11"/>
      <c r="AB622" s="11"/>
      <c r="AC622" s="63"/>
      <c r="AD622" s="63"/>
      <c r="AE622" s="63"/>
      <c r="AF622" s="63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4"/>
      <c r="BH622" s="24"/>
      <c r="BI622" s="24"/>
      <c r="BJ622" s="24"/>
      <c r="BK622" s="24"/>
      <c r="BL622" s="24"/>
      <c r="BM622" s="24"/>
      <c r="BN622" s="24"/>
      <c r="BO622" s="24"/>
      <c r="BP622" s="24"/>
      <c r="BQ622" s="24"/>
      <c r="BR622" s="24"/>
      <c r="BS622" s="24"/>
      <c r="BT622" s="24"/>
      <c r="BU622" s="24"/>
      <c r="BV622" s="24"/>
      <c r="BW622" s="24"/>
      <c r="BX622" s="24"/>
      <c r="BY622" s="24"/>
      <c r="BZ622" s="24"/>
      <c r="CA622" s="24"/>
      <c r="CB622" s="24"/>
      <c r="CC622" s="24"/>
      <c r="CD622" s="24"/>
    </row>
    <row r="623" spans="1:82" x14ac:dyDescent="0.25">
      <c r="A623" s="24"/>
      <c r="B623" s="24"/>
      <c r="C623" s="25"/>
      <c r="D623" s="24"/>
      <c r="E623" s="24"/>
      <c r="F623" s="24"/>
      <c r="H623" s="3"/>
      <c r="P623" s="3"/>
      <c r="Q623" s="98"/>
      <c r="V623" s="3"/>
      <c r="W623" s="3"/>
      <c r="X623" s="3"/>
      <c r="Y623" s="3"/>
      <c r="Z623" s="3"/>
      <c r="AA623" s="11"/>
      <c r="AB623" s="11"/>
      <c r="AC623" s="63"/>
      <c r="AD623" s="63"/>
      <c r="AE623" s="63"/>
      <c r="AF623" s="63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4"/>
      <c r="BH623" s="24"/>
      <c r="BI623" s="24"/>
      <c r="BJ623" s="24"/>
      <c r="BK623" s="24"/>
      <c r="BL623" s="24"/>
      <c r="BM623" s="24"/>
      <c r="BN623" s="24"/>
      <c r="BO623" s="24"/>
      <c r="BP623" s="24"/>
      <c r="BQ623" s="24"/>
      <c r="BR623" s="24"/>
      <c r="BS623" s="24"/>
      <c r="BT623" s="24"/>
      <c r="BU623" s="24"/>
      <c r="BV623" s="24"/>
      <c r="BW623" s="24"/>
      <c r="BX623" s="24"/>
      <c r="BY623" s="24"/>
      <c r="BZ623" s="24"/>
      <c r="CA623" s="24"/>
      <c r="CB623" s="24"/>
      <c r="CC623" s="24"/>
      <c r="CD623" s="24"/>
    </row>
    <row r="624" spans="1:82" x14ac:dyDescent="0.25">
      <c r="A624" s="24"/>
      <c r="B624" s="24"/>
      <c r="C624" s="25"/>
      <c r="D624" s="24"/>
      <c r="E624" s="24"/>
      <c r="F624" s="24"/>
      <c r="H624" s="3"/>
      <c r="P624" s="3"/>
      <c r="Q624" s="98"/>
      <c r="V624" s="3"/>
      <c r="W624" s="3"/>
      <c r="X624" s="3"/>
      <c r="Y624" s="3"/>
      <c r="Z624" s="3"/>
      <c r="AA624" s="11"/>
      <c r="AB624" s="11"/>
      <c r="AC624" s="63"/>
      <c r="AD624" s="63"/>
      <c r="AE624" s="63"/>
      <c r="AF624" s="63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4"/>
      <c r="BH624" s="24"/>
      <c r="BI624" s="24"/>
      <c r="BJ624" s="24"/>
      <c r="BK624" s="24"/>
      <c r="BL624" s="24"/>
      <c r="BM624" s="24"/>
      <c r="BN624" s="24"/>
      <c r="BO624" s="24"/>
      <c r="BP624" s="24"/>
      <c r="BQ624" s="24"/>
      <c r="BR624" s="24"/>
      <c r="BS624" s="24"/>
      <c r="BT624" s="24"/>
      <c r="BU624" s="24"/>
      <c r="BV624" s="24"/>
      <c r="BW624" s="24"/>
      <c r="BX624" s="24"/>
      <c r="BY624" s="24"/>
      <c r="BZ624" s="24"/>
      <c r="CA624" s="24"/>
      <c r="CB624" s="24"/>
      <c r="CC624" s="24"/>
      <c r="CD624" s="24"/>
    </row>
    <row r="625" spans="1:82" x14ac:dyDescent="0.25">
      <c r="A625" s="24"/>
      <c r="B625" s="24"/>
      <c r="C625" s="25"/>
      <c r="D625" s="24"/>
      <c r="E625" s="24"/>
      <c r="F625" s="24"/>
      <c r="H625" s="3"/>
      <c r="P625" s="3"/>
      <c r="Q625" s="98"/>
      <c r="V625" s="3"/>
      <c r="W625" s="3"/>
      <c r="X625" s="3"/>
      <c r="Y625" s="3"/>
      <c r="Z625" s="3"/>
      <c r="AA625" s="11"/>
      <c r="AB625" s="11"/>
      <c r="AC625" s="63"/>
      <c r="AD625" s="63"/>
      <c r="AE625" s="63"/>
      <c r="AF625" s="63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4"/>
      <c r="BH625" s="24"/>
      <c r="BI625" s="24"/>
      <c r="BJ625" s="24"/>
      <c r="BK625" s="24"/>
      <c r="BL625" s="24"/>
      <c r="BM625" s="24"/>
      <c r="BN625" s="24"/>
      <c r="BO625" s="24"/>
      <c r="BP625" s="24"/>
      <c r="BQ625" s="24"/>
      <c r="BR625" s="24"/>
      <c r="BS625" s="24"/>
      <c r="BT625" s="24"/>
      <c r="BU625" s="24"/>
      <c r="BV625" s="24"/>
      <c r="BW625" s="24"/>
      <c r="BX625" s="24"/>
      <c r="BY625" s="24"/>
      <c r="BZ625" s="24"/>
      <c r="CA625" s="24"/>
      <c r="CB625" s="24"/>
      <c r="CC625" s="24"/>
      <c r="CD625" s="24"/>
    </row>
    <row r="626" spans="1:82" x14ac:dyDescent="0.25">
      <c r="A626" s="24"/>
      <c r="B626" s="24"/>
      <c r="C626" s="25"/>
      <c r="D626" s="24"/>
      <c r="E626" s="24"/>
      <c r="F626" s="24"/>
      <c r="H626" s="3"/>
      <c r="P626" s="3"/>
      <c r="Q626" s="98"/>
      <c r="V626" s="3"/>
      <c r="W626" s="3"/>
      <c r="X626" s="3"/>
      <c r="Y626" s="3"/>
      <c r="Z626" s="3"/>
      <c r="AA626" s="11"/>
      <c r="AB626" s="11"/>
      <c r="AC626" s="63"/>
      <c r="AD626" s="63"/>
      <c r="AE626" s="63"/>
      <c r="AF626" s="63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K626" s="24"/>
      <c r="BL626" s="24"/>
      <c r="BM626" s="24"/>
      <c r="BN626" s="24"/>
      <c r="BO626" s="24"/>
      <c r="BP626" s="24"/>
      <c r="BQ626" s="24"/>
      <c r="BR626" s="24"/>
      <c r="BS626" s="24"/>
      <c r="BT626" s="24"/>
      <c r="BU626" s="24"/>
      <c r="BV626" s="24"/>
      <c r="BW626" s="24"/>
      <c r="BX626" s="24"/>
      <c r="BY626" s="24"/>
      <c r="BZ626" s="24"/>
      <c r="CA626" s="24"/>
      <c r="CB626" s="24"/>
      <c r="CC626" s="24"/>
      <c r="CD626" s="24"/>
    </row>
    <row r="627" spans="1:82" x14ac:dyDescent="0.25">
      <c r="A627" s="24"/>
      <c r="B627" s="24"/>
      <c r="C627" s="25"/>
      <c r="D627" s="24"/>
      <c r="E627" s="24"/>
      <c r="F627" s="24"/>
      <c r="H627" s="3"/>
      <c r="P627" s="3"/>
      <c r="Q627" s="98"/>
      <c r="V627" s="3"/>
      <c r="W627" s="3"/>
      <c r="X627" s="3"/>
      <c r="Y627" s="3"/>
      <c r="Z627" s="3"/>
      <c r="AA627" s="11"/>
      <c r="AB627" s="11"/>
      <c r="AC627" s="63"/>
      <c r="AD627" s="63"/>
      <c r="AE627" s="63"/>
      <c r="AF627" s="63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24"/>
      <c r="BL627" s="24"/>
      <c r="BM627" s="24"/>
      <c r="BN627" s="24"/>
      <c r="BO627" s="24"/>
      <c r="BP627" s="24"/>
      <c r="BQ627" s="24"/>
      <c r="BR627" s="24"/>
      <c r="BS627" s="24"/>
      <c r="BT627" s="24"/>
      <c r="BU627" s="24"/>
      <c r="BV627" s="24"/>
      <c r="BW627" s="24"/>
      <c r="BX627" s="24"/>
      <c r="BY627" s="24"/>
      <c r="BZ627" s="24"/>
      <c r="CA627" s="24"/>
      <c r="CB627" s="24"/>
      <c r="CC627" s="24"/>
      <c r="CD627" s="24"/>
    </row>
    <row r="628" spans="1:82" x14ac:dyDescent="0.25">
      <c r="A628" s="24"/>
      <c r="B628" s="24"/>
      <c r="C628" s="25"/>
      <c r="D628" s="24"/>
      <c r="E628" s="24"/>
      <c r="F628" s="24"/>
      <c r="H628" s="3"/>
      <c r="P628" s="3"/>
      <c r="Q628" s="98"/>
      <c r="V628" s="3"/>
      <c r="W628" s="3"/>
      <c r="X628" s="3"/>
      <c r="Y628" s="3"/>
      <c r="Z628" s="3"/>
      <c r="AA628" s="11"/>
      <c r="AB628" s="11"/>
      <c r="AC628" s="63"/>
      <c r="AD628" s="63"/>
      <c r="AE628" s="63"/>
      <c r="AF628" s="63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K628" s="24"/>
      <c r="BL628" s="24"/>
      <c r="BM628" s="24"/>
      <c r="BN628" s="24"/>
      <c r="BO628" s="24"/>
      <c r="BP628" s="24"/>
      <c r="BQ628" s="24"/>
      <c r="BR628" s="24"/>
      <c r="BS628" s="24"/>
      <c r="BT628" s="24"/>
      <c r="BU628" s="24"/>
      <c r="BV628" s="24"/>
      <c r="BW628" s="24"/>
      <c r="BX628" s="24"/>
      <c r="BY628" s="24"/>
      <c r="BZ628" s="24"/>
      <c r="CA628" s="24"/>
      <c r="CB628" s="24"/>
      <c r="CC628" s="24"/>
      <c r="CD628" s="24"/>
    </row>
    <row r="629" spans="1:82" x14ac:dyDescent="0.25">
      <c r="A629" s="24"/>
      <c r="B629" s="24"/>
      <c r="C629" s="25"/>
      <c r="D629" s="24"/>
      <c r="E629" s="24"/>
      <c r="F629" s="24"/>
      <c r="H629" s="3"/>
      <c r="P629" s="3"/>
      <c r="Q629" s="98"/>
      <c r="V629" s="3"/>
      <c r="W629" s="3"/>
      <c r="X629" s="3"/>
      <c r="Y629" s="3"/>
      <c r="Z629" s="3"/>
      <c r="AA629" s="11"/>
      <c r="AB629" s="11"/>
      <c r="AC629" s="63"/>
      <c r="AD629" s="63"/>
      <c r="AE629" s="63"/>
      <c r="AF629" s="63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4"/>
      <c r="BH629" s="24"/>
      <c r="BI629" s="24"/>
      <c r="BJ629" s="24"/>
      <c r="BK629" s="24"/>
      <c r="BL629" s="24"/>
      <c r="BM629" s="24"/>
      <c r="BN629" s="24"/>
      <c r="BO629" s="24"/>
      <c r="BP629" s="24"/>
      <c r="BQ629" s="24"/>
      <c r="BR629" s="24"/>
      <c r="BS629" s="24"/>
      <c r="BT629" s="24"/>
      <c r="BU629" s="24"/>
      <c r="BV629" s="24"/>
      <c r="BW629" s="24"/>
      <c r="BX629" s="24"/>
      <c r="BY629" s="24"/>
      <c r="BZ629" s="24"/>
      <c r="CA629" s="24"/>
      <c r="CB629" s="24"/>
      <c r="CC629" s="24"/>
      <c r="CD629" s="24"/>
    </row>
    <row r="630" spans="1:82" x14ac:dyDescent="0.25">
      <c r="A630" s="24"/>
      <c r="B630" s="24"/>
      <c r="C630" s="25"/>
      <c r="D630" s="24"/>
      <c r="E630" s="24"/>
      <c r="F630" s="24"/>
      <c r="H630" s="3"/>
      <c r="P630" s="3"/>
      <c r="Q630" s="98"/>
      <c r="V630" s="3"/>
      <c r="W630" s="3"/>
      <c r="X630" s="3"/>
      <c r="Y630" s="3"/>
      <c r="Z630" s="3"/>
      <c r="AA630" s="11"/>
      <c r="AB630" s="11"/>
      <c r="AC630" s="63"/>
      <c r="AD630" s="63"/>
      <c r="AE630" s="63"/>
      <c r="AF630" s="63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4"/>
      <c r="BD630" s="24"/>
      <c r="BE630" s="24"/>
      <c r="BF630" s="24"/>
      <c r="BG630" s="24"/>
      <c r="BH630" s="24"/>
      <c r="BI630" s="24"/>
      <c r="BJ630" s="24"/>
      <c r="BK630" s="24"/>
      <c r="BL630" s="24"/>
      <c r="BM630" s="24"/>
      <c r="BN630" s="24"/>
      <c r="BO630" s="24"/>
      <c r="BP630" s="24"/>
      <c r="BQ630" s="24"/>
      <c r="BR630" s="24"/>
      <c r="BS630" s="24"/>
      <c r="BT630" s="24"/>
      <c r="BU630" s="24"/>
      <c r="BV630" s="24"/>
      <c r="BW630" s="24"/>
      <c r="BX630" s="24"/>
      <c r="BY630" s="24"/>
      <c r="BZ630" s="24"/>
      <c r="CA630" s="24"/>
      <c r="CB630" s="24"/>
      <c r="CC630" s="24"/>
      <c r="CD630" s="24"/>
    </row>
    <row r="631" spans="1:82" x14ac:dyDescent="0.25">
      <c r="A631" s="24"/>
      <c r="B631" s="24"/>
      <c r="C631" s="25"/>
      <c r="D631" s="24"/>
      <c r="E631" s="24"/>
      <c r="F631" s="24"/>
      <c r="H631" s="3"/>
      <c r="P631" s="3"/>
      <c r="Q631" s="98"/>
      <c r="V631" s="3"/>
      <c r="W631" s="3"/>
      <c r="X631" s="3"/>
      <c r="Y631" s="3"/>
      <c r="Z631" s="3"/>
      <c r="AA631" s="11"/>
      <c r="AB631" s="11"/>
      <c r="AC631" s="63"/>
      <c r="AD631" s="63"/>
      <c r="AE631" s="63"/>
      <c r="AF631" s="63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4"/>
      <c r="BH631" s="24"/>
      <c r="BI631" s="24"/>
      <c r="BJ631" s="24"/>
      <c r="BK631" s="24"/>
      <c r="BL631" s="24"/>
      <c r="BM631" s="24"/>
      <c r="BN631" s="24"/>
      <c r="BO631" s="24"/>
      <c r="BP631" s="24"/>
      <c r="BQ631" s="24"/>
      <c r="BR631" s="24"/>
      <c r="BS631" s="24"/>
      <c r="BT631" s="24"/>
      <c r="BU631" s="24"/>
      <c r="BV631" s="24"/>
      <c r="BW631" s="24"/>
      <c r="BX631" s="24"/>
      <c r="BY631" s="24"/>
      <c r="BZ631" s="24"/>
      <c r="CA631" s="24"/>
      <c r="CB631" s="24"/>
      <c r="CC631" s="24"/>
      <c r="CD631" s="24"/>
    </row>
    <row r="632" spans="1:82" x14ac:dyDescent="0.25">
      <c r="A632" s="24"/>
      <c r="B632" s="24"/>
      <c r="C632" s="25"/>
      <c r="D632" s="24"/>
      <c r="E632" s="24"/>
      <c r="F632" s="24"/>
      <c r="H632" s="3"/>
      <c r="P632" s="3"/>
      <c r="Q632" s="98"/>
      <c r="V632" s="3"/>
      <c r="W632" s="3"/>
      <c r="X632" s="3"/>
      <c r="Y632" s="3"/>
      <c r="Z632" s="3"/>
      <c r="AA632" s="11"/>
      <c r="AB632" s="11"/>
      <c r="AC632" s="63"/>
      <c r="AD632" s="63"/>
      <c r="AE632" s="63"/>
      <c r="AF632" s="63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4"/>
      <c r="BH632" s="24"/>
      <c r="BI632" s="24"/>
      <c r="BJ632" s="24"/>
      <c r="BK632" s="24"/>
      <c r="BL632" s="24"/>
      <c r="BM632" s="24"/>
      <c r="BN632" s="24"/>
      <c r="BO632" s="24"/>
      <c r="BP632" s="24"/>
      <c r="BQ632" s="24"/>
      <c r="BR632" s="24"/>
      <c r="BS632" s="24"/>
      <c r="BT632" s="24"/>
      <c r="BU632" s="24"/>
      <c r="BV632" s="24"/>
      <c r="BW632" s="24"/>
      <c r="BX632" s="24"/>
      <c r="BY632" s="24"/>
      <c r="BZ632" s="24"/>
      <c r="CA632" s="24"/>
      <c r="CB632" s="24"/>
      <c r="CC632" s="24"/>
      <c r="CD632" s="24"/>
    </row>
    <row r="633" spans="1:82" x14ac:dyDescent="0.25">
      <c r="A633" s="24"/>
      <c r="B633" s="24"/>
      <c r="C633" s="25"/>
      <c r="D633" s="24"/>
      <c r="E633" s="24"/>
      <c r="F633" s="24"/>
      <c r="H633" s="3"/>
      <c r="P633" s="3"/>
      <c r="Q633" s="98"/>
      <c r="V633" s="3"/>
      <c r="W633" s="3"/>
      <c r="X633" s="3"/>
      <c r="Y633" s="3"/>
      <c r="Z633" s="3"/>
      <c r="AA633" s="11"/>
      <c r="AB633" s="11"/>
      <c r="AC633" s="63"/>
      <c r="AD633" s="63"/>
      <c r="AE633" s="63"/>
      <c r="AF633" s="63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24"/>
      <c r="BL633" s="24"/>
      <c r="BM633" s="24"/>
      <c r="BN633" s="24"/>
      <c r="BO633" s="24"/>
      <c r="BP633" s="24"/>
      <c r="BQ633" s="24"/>
      <c r="BR633" s="24"/>
      <c r="BS633" s="24"/>
      <c r="BT633" s="24"/>
      <c r="BU633" s="24"/>
      <c r="BV633" s="24"/>
      <c r="BW633" s="24"/>
      <c r="BX633" s="24"/>
      <c r="BY633" s="24"/>
      <c r="BZ633" s="24"/>
      <c r="CA633" s="24"/>
      <c r="CB633" s="24"/>
      <c r="CC633" s="24"/>
      <c r="CD633" s="24"/>
    </row>
    <row r="634" spans="1:82" x14ac:dyDescent="0.25">
      <c r="A634" s="24"/>
      <c r="B634" s="24"/>
      <c r="C634" s="25"/>
      <c r="D634" s="24"/>
      <c r="E634" s="24"/>
      <c r="F634" s="24"/>
      <c r="H634" s="3"/>
      <c r="P634" s="3"/>
      <c r="Q634" s="98"/>
      <c r="V634" s="3"/>
      <c r="W634" s="3"/>
      <c r="X634" s="3"/>
      <c r="Y634" s="3"/>
      <c r="Z634" s="3"/>
      <c r="AA634" s="11"/>
      <c r="AB634" s="11"/>
      <c r="AC634" s="63"/>
      <c r="AD634" s="63"/>
      <c r="AE634" s="63"/>
      <c r="AF634" s="63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/>
      <c r="BO634" s="24"/>
      <c r="BP634" s="24"/>
      <c r="BQ634" s="24"/>
      <c r="BR634" s="24"/>
      <c r="BS634" s="24"/>
      <c r="BT634" s="24"/>
      <c r="BU634" s="24"/>
      <c r="BV634" s="24"/>
      <c r="BW634" s="24"/>
      <c r="BX634" s="24"/>
      <c r="BY634" s="24"/>
      <c r="BZ634" s="24"/>
      <c r="CA634" s="24"/>
      <c r="CB634" s="24"/>
      <c r="CC634" s="24"/>
      <c r="CD634" s="24"/>
    </row>
    <row r="635" spans="1:82" x14ac:dyDescent="0.25">
      <c r="A635" s="24"/>
      <c r="B635" s="24"/>
      <c r="C635" s="25"/>
      <c r="D635" s="24"/>
      <c r="E635" s="24"/>
      <c r="F635" s="24"/>
      <c r="H635" s="3"/>
      <c r="P635" s="3"/>
      <c r="Q635" s="98"/>
      <c r="V635" s="3"/>
      <c r="W635" s="3"/>
      <c r="X635" s="3"/>
      <c r="Y635" s="3"/>
      <c r="Z635" s="3"/>
      <c r="AA635" s="11"/>
      <c r="AB635" s="11"/>
      <c r="AC635" s="63"/>
      <c r="AD635" s="63"/>
      <c r="AE635" s="63"/>
      <c r="AF635" s="63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4"/>
      <c r="BH635" s="24"/>
      <c r="BI635" s="24"/>
      <c r="BJ635" s="24"/>
      <c r="BK635" s="24"/>
      <c r="BL635" s="24"/>
      <c r="BM635" s="24"/>
      <c r="BN635" s="24"/>
      <c r="BO635" s="24"/>
      <c r="BP635" s="24"/>
      <c r="BQ635" s="24"/>
      <c r="BR635" s="24"/>
      <c r="BS635" s="24"/>
      <c r="BT635" s="24"/>
      <c r="BU635" s="24"/>
      <c r="BV635" s="24"/>
      <c r="BW635" s="24"/>
      <c r="BX635" s="24"/>
      <c r="BY635" s="24"/>
      <c r="BZ635" s="24"/>
      <c r="CA635" s="24"/>
      <c r="CB635" s="24"/>
      <c r="CC635" s="24"/>
      <c r="CD635" s="24"/>
    </row>
    <row r="636" spans="1:82" x14ac:dyDescent="0.25">
      <c r="A636" s="24"/>
      <c r="B636" s="24"/>
      <c r="C636" s="25"/>
      <c r="D636" s="24"/>
      <c r="E636" s="24"/>
      <c r="F636" s="24"/>
      <c r="H636" s="3"/>
      <c r="P636" s="3"/>
      <c r="Q636" s="98"/>
      <c r="V636" s="3"/>
      <c r="W636" s="3"/>
      <c r="X636" s="3"/>
      <c r="Y636" s="3"/>
      <c r="Z636" s="3"/>
      <c r="AA636" s="11"/>
      <c r="AB636" s="11"/>
      <c r="AC636" s="63"/>
      <c r="AD636" s="63"/>
      <c r="AE636" s="63"/>
      <c r="AF636" s="63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4"/>
      <c r="BH636" s="24"/>
      <c r="BI636" s="24"/>
      <c r="BJ636" s="24"/>
      <c r="BK636" s="24"/>
      <c r="BL636" s="24"/>
      <c r="BM636" s="24"/>
      <c r="BN636" s="24"/>
      <c r="BO636" s="24"/>
      <c r="BP636" s="24"/>
      <c r="BQ636" s="24"/>
      <c r="BR636" s="24"/>
      <c r="BS636" s="24"/>
      <c r="BT636" s="24"/>
      <c r="BU636" s="24"/>
      <c r="BV636" s="24"/>
      <c r="BW636" s="24"/>
      <c r="BX636" s="24"/>
      <c r="BY636" s="24"/>
      <c r="BZ636" s="24"/>
      <c r="CA636" s="24"/>
      <c r="CB636" s="24"/>
      <c r="CC636" s="24"/>
      <c r="CD636" s="24"/>
    </row>
    <row r="637" spans="1:82" x14ac:dyDescent="0.25">
      <c r="A637" s="24"/>
      <c r="B637" s="24"/>
      <c r="C637" s="25"/>
      <c r="D637" s="24"/>
      <c r="E637" s="24"/>
      <c r="F637" s="24"/>
      <c r="H637" s="3"/>
      <c r="P637" s="3"/>
      <c r="Q637" s="98"/>
      <c r="V637" s="3"/>
      <c r="W637" s="3"/>
      <c r="X637" s="3"/>
      <c r="Y637" s="3"/>
      <c r="Z637" s="3"/>
      <c r="AA637" s="11"/>
      <c r="AB637" s="11"/>
      <c r="AC637" s="63"/>
      <c r="AD637" s="63"/>
      <c r="AE637" s="63"/>
      <c r="AF637" s="63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24"/>
      <c r="BL637" s="24"/>
      <c r="BM637" s="24"/>
      <c r="BN637" s="24"/>
      <c r="BO637" s="24"/>
      <c r="BP637" s="24"/>
      <c r="BQ637" s="24"/>
      <c r="BR637" s="24"/>
      <c r="BS637" s="24"/>
      <c r="BT637" s="24"/>
      <c r="BU637" s="24"/>
      <c r="BV637" s="24"/>
      <c r="BW637" s="24"/>
      <c r="BX637" s="24"/>
      <c r="BY637" s="24"/>
      <c r="BZ637" s="24"/>
      <c r="CA637" s="24"/>
      <c r="CB637" s="24"/>
      <c r="CC637" s="24"/>
      <c r="CD637" s="24"/>
    </row>
    <row r="638" spans="1:82" x14ac:dyDescent="0.25">
      <c r="A638" s="24"/>
      <c r="B638" s="24"/>
      <c r="C638" s="25"/>
      <c r="D638" s="24"/>
      <c r="E638" s="24"/>
      <c r="F638" s="24"/>
      <c r="H638" s="3"/>
      <c r="P638" s="3"/>
      <c r="Q638" s="98"/>
      <c r="V638" s="3"/>
      <c r="W638" s="3"/>
      <c r="X638" s="3"/>
      <c r="Y638" s="3"/>
      <c r="Z638" s="3"/>
      <c r="AA638" s="11"/>
      <c r="AB638" s="11"/>
      <c r="AC638" s="63"/>
      <c r="AD638" s="63"/>
      <c r="AE638" s="63"/>
      <c r="AF638" s="63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  <c r="BM638" s="24"/>
      <c r="BN638" s="24"/>
      <c r="BO638" s="24"/>
      <c r="BP638" s="24"/>
      <c r="BQ638" s="24"/>
      <c r="BR638" s="24"/>
      <c r="BS638" s="24"/>
      <c r="BT638" s="24"/>
      <c r="BU638" s="24"/>
      <c r="BV638" s="24"/>
      <c r="BW638" s="24"/>
      <c r="BX638" s="24"/>
      <c r="BY638" s="24"/>
      <c r="BZ638" s="24"/>
      <c r="CA638" s="24"/>
      <c r="CB638" s="24"/>
      <c r="CC638" s="24"/>
      <c r="CD638" s="24"/>
    </row>
    <row r="639" spans="1:82" x14ac:dyDescent="0.25">
      <c r="A639" s="24"/>
      <c r="B639" s="24"/>
      <c r="C639" s="25"/>
      <c r="D639" s="24"/>
      <c r="E639" s="24"/>
      <c r="F639" s="24"/>
      <c r="H639" s="3"/>
      <c r="P639" s="3"/>
      <c r="Q639" s="98"/>
      <c r="V639" s="3"/>
      <c r="W639" s="3"/>
      <c r="X639" s="3"/>
      <c r="Y639" s="3"/>
      <c r="Z639" s="3"/>
      <c r="AA639" s="11"/>
      <c r="AB639" s="11"/>
      <c r="AC639" s="63"/>
      <c r="AD639" s="63"/>
      <c r="AE639" s="63"/>
      <c r="AF639" s="63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  <c r="BM639" s="24"/>
      <c r="BN639" s="24"/>
      <c r="BO639" s="24"/>
      <c r="BP639" s="24"/>
      <c r="BQ639" s="24"/>
      <c r="BR639" s="24"/>
      <c r="BS639" s="24"/>
      <c r="BT639" s="24"/>
      <c r="BU639" s="24"/>
      <c r="BV639" s="24"/>
      <c r="BW639" s="24"/>
      <c r="BX639" s="24"/>
      <c r="BY639" s="24"/>
      <c r="BZ639" s="24"/>
      <c r="CA639" s="24"/>
      <c r="CB639" s="24"/>
      <c r="CC639" s="24"/>
      <c r="CD639" s="24"/>
    </row>
    <row r="640" spans="1:82" x14ac:dyDescent="0.25">
      <c r="A640" s="24"/>
      <c r="B640" s="24"/>
      <c r="C640" s="25"/>
      <c r="D640" s="24"/>
      <c r="E640" s="24"/>
      <c r="F640" s="24"/>
      <c r="H640" s="3"/>
      <c r="P640" s="3"/>
      <c r="Q640" s="98"/>
      <c r="V640" s="3"/>
      <c r="W640" s="3"/>
      <c r="X640" s="3"/>
      <c r="Y640" s="3"/>
      <c r="Z640" s="3"/>
      <c r="AA640" s="11"/>
      <c r="AB640" s="11"/>
      <c r="AC640" s="63"/>
      <c r="AD640" s="63"/>
      <c r="AE640" s="63"/>
      <c r="AF640" s="63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  <c r="BM640" s="24"/>
      <c r="BN640" s="24"/>
      <c r="BO640" s="24"/>
      <c r="BP640" s="24"/>
      <c r="BQ640" s="24"/>
      <c r="BR640" s="24"/>
      <c r="BS640" s="24"/>
      <c r="BT640" s="24"/>
      <c r="BU640" s="24"/>
      <c r="BV640" s="24"/>
      <c r="BW640" s="24"/>
      <c r="BX640" s="24"/>
      <c r="BY640" s="24"/>
      <c r="BZ640" s="24"/>
      <c r="CA640" s="24"/>
      <c r="CB640" s="24"/>
      <c r="CC640" s="24"/>
      <c r="CD640" s="24"/>
    </row>
    <row r="641" spans="1:82" x14ac:dyDescent="0.25">
      <c r="A641" s="24"/>
      <c r="B641" s="24"/>
      <c r="C641" s="25"/>
      <c r="D641" s="24"/>
      <c r="E641" s="24"/>
      <c r="F641" s="24"/>
      <c r="H641" s="3"/>
      <c r="P641" s="3"/>
      <c r="Q641" s="98"/>
      <c r="V641" s="3"/>
      <c r="W641" s="3"/>
      <c r="X641" s="3"/>
      <c r="Y641" s="3"/>
      <c r="Z641" s="3"/>
      <c r="AA641" s="11"/>
      <c r="AB641" s="11"/>
      <c r="AC641" s="63"/>
      <c r="AD641" s="63"/>
      <c r="AE641" s="63"/>
      <c r="AF641" s="63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  <c r="BM641" s="24"/>
      <c r="BN641" s="24"/>
      <c r="BO641" s="24"/>
      <c r="BP641" s="24"/>
      <c r="BQ641" s="24"/>
      <c r="BR641" s="24"/>
      <c r="BS641" s="24"/>
      <c r="BT641" s="24"/>
      <c r="BU641" s="24"/>
      <c r="BV641" s="24"/>
      <c r="BW641" s="24"/>
      <c r="BX641" s="24"/>
      <c r="BY641" s="24"/>
      <c r="BZ641" s="24"/>
      <c r="CA641" s="24"/>
      <c r="CB641" s="24"/>
      <c r="CC641" s="24"/>
      <c r="CD641" s="24"/>
    </row>
    <row r="642" spans="1:82" x14ac:dyDescent="0.25">
      <c r="A642" s="24"/>
      <c r="B642" s="24"/>
      <c r="C642" s="25"/>
      <c r="D642" s="24"/>
      <c r="E642" s="24"/>
      <c r="F642" s="24"/>
      <c r="H642" s="3"/>
      <c r="P642" s="3"/>
      <c r="Q642" s="98"/>
      <c r="V642" s="3"/>
      <c r="W642" s="3"/>
      <c r="X642" s="3"/>
      <c r="Y642" s="3"/>
      <c r="Z642" s="3"/>
      <c r="AA642" s="11"/>
      <c r="AB642" s="11"/>
      <c r="AC642" s="63"/>
      <c r="AD642" s="63"/>
      <c r="AE642" s="63"/>
      <c r="AF642" s="63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  <c r="BM642" s="24"/>
      <c r="BN642" s="24"/>
      <c r="BO642" s="24"/>
      <c r="BP642" s="24"/>
      <c r="BQ642" s="24"/>
      <c r="BR642" s="24"/>
      <c r="BS642" s="24"/>
      <c r="BT642" s="24"/>
      <c r="BU642" s="24"/>
      <c r="BV642" s="24"/>
      <c r="BW642" s="24"/>
      <c r="BX642" s="24"/>
      <c r="BY642" s="24"/>
      <c r="BZ642" s="24"/>
      <c r="CA642" s="24"/>
      <c r="CB642" s="24"/>
      <c r="CC642" s="24"/>
      <c r="CD642" s="24"/>
    </row>
    <row r="643" spans="1:82" x14ac:dyDescent="0.25">
      <c r="A643" s="24"/>
      <c r="B643" s="24"/>
      <c r="C643" s="25"/>
      <c r="D643" s="24"/>
      <c r="E643" s="24"/>
      <c r="F643" s="24"/>
      <c r="H643" s="3"/>
      <c r="P643" s="3"/>
      <c r="Q643" s="98"/>
      <c r="V643" s="3"/>
      <c r="W643" s="3"/>
      <c r="X643" s="3"/>
      <c r="Y643" s="3"/>
      <c r="Z643" s="3"/>
      <c r="AA643" s="11"/>
      <c r="AB643" s="11"/>
      <c r="AC643" s="63"/>
      <c r="AD643" s="63"/>
      <c r="AE643" s="63"/>
      <c r="AF643" s="63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  <c r="BM643" s="24"/>
      <c r="BN643" s="24"/>
      <c r="BO643" s="24"/>
      <c r="BP643" s="24"/>
      <c r="BQ643" s="24"/>
      <c r="BR643" s="24"/>
      <c r="BS643" s="24"/>
      <c r="BT643" s="24"/>
      <c r="BU643" s="24"/>
      <c r="BV643" s="24"/>
      <c r="BW643" s="24"/>
      <c r="BX643" s="24"/>
      <c r="BY643" s="24"/>
      <c r="BZ643" s="24"/>
      <c r="CA643" s="24"/>
      <c r="CB643" s="24"/>
      <c r="CC643" s="24"/>
      <c r="CD643" s="24"/>
    </row>
    <row r="644" spans="1:82" x14ac:dyDescent="0.25">
      <c r="A644" s="24"/>
      <c r="B644" s="24"/>
      <c r="C644" s="25"/>
      <c r="D644" s="24"/>
      <c r="E644" s="24"/>
      <c r="F644" s="24"/>
      <c r="H644" s="3"/>
      <c r="P644" s="3"/>
      <c r="Q644" s="98"/>
      <c r="V644" s="3"/>
      <c r="W644" s="3"/>
      <c r="X644" s="3"/>
      <c r="Y644" s="3"/>
      <c r="Z644" s="3"/>
      <c r="AA644" s="11"/>
      <c r="AB644" s="11"/>
      <c r="AC644" s="63"/>
      <c r="AD644" s="63"/>
      <c r="AE644" s="63"/>
      <c r="AF644" s="63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  <c r="BM644" s="24"/>
      <c r="BN644" s="24"/>
      <c r="BO644" s="24"/>
      <c r="BP644" s="24"/>
      <c r="BQ644" s="24"/>
      <c r="BR644" s="24"/>
      <c r="BS644" s="24"/>
      <c r="BT644" s="24"/>
      <c r="BU644" s="24"/>
      <c r="BV644" s="24"/>
      <c r="BW644" s="24"/>
      <c r="BX644" s="24"/>
      <c r="BY644" s="24"/>
      <c r="BZ644" s="24"/>
      <c r="CA644" s="24"/>
      <c r="CB644" s="24"/>
      <c r="CC644" s="24"/>
      <c r="CD644" s="24"/>
    </row>
    <row r="645" spans="1:82" x14ac:dyDescent="0.25">
      <c r="A645" s="24"/>
      <c r="B645" s="24"/>
      <c r="C645" s="25"/>
      <c r="D645" s="24"/>
      <c r="E645" s="24"/>
      <c r="F645" s="24"/>
      <c r="H645" s="3"/>
      <c r="P645" s="3"/>
      <c r="Q645" s="98"/>
      <c r="V645" s="3"/>
      <c r="W645" s="3"/>
      <c r="X645" s="3"/>
      <c r="Y645" s="3"/>
      <c r="Z645" s="3"/>
      <c r="AA645" s="11"/>
      <c r="AB645" s="11"/>
      <c r="AC645" s="63"/>
      <c r="AD645" s="63"/>
      <c r="AE645" s="63"/>
      <c r="AF645" s="63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  <c r="BM645" s="24"/>
      <c r="BN645" s="24"/>
      <c r="BO645" s="24"/>
      <c r="BP645" s="24"/>
      <c r="BQ645" s="24"/>
      <c r="BR645" s="24"/>
      <c r="BS645" s="24"/>
      <c r="BT645" s="24"/>
      <c r="BU645" s="24"/>
      <c r="BV645" s="24"/>
      <c r="BW645" s="24"/>
      <c r="BX645" s="24"/>
      <c r="BY645" s="24"/>
      <c r="BZ645" s="24"/>
      <c r="CA645" s="24"/>
      <c r="CB645" s="24"/>
      <c r="CC645" s="24"/>
      <c r="CD645" s="24"/>
    </row>
    <row r="646" spans="1:82" x14ac:dyDescent="0.25">
      <c r="A646" s="24"/>
      <c r="B646" s="24"/>
      <c r="C646" s="25"/>
      <c r="D646" s="24"/>
      <c r="E646" s="24"/>
      <c r="F646" s="24"/>
      <c r="H646" s="3"/>
      <c r="P646" s="3"/>
      <c r="Q646" s="98"/>
      <c r="V646" s="3"/>
      <c r="W646" s="3"/>
      <c r="X646" s="3"/>
      <c r="Y646" s="3"/>
      <c r="Z646" s="3"/>
      <c r="AA646" s="11"/>
      <c r="AB646" s="11"/>
      <c r="AC646" s="63"/>
      <c r="AD646" s="63"/>
      <c r="AE646" s="63"/>
      <c r="AF646" s="63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  <c r="BM646" s="24"/>
      <c r="BN646" s="24"/>
      <c r="BO646" s="24"/>
      <c r="BP646" s="24"/>
      <c r="BQ646" s="24"/>
      <c r="BR646" s="24"/>
      <c r="BS646" s="24"/>
      <c r="BT646" s="24"/>
      <c r="BU646" s="24"/>
      <c r="BV646" s="24"/>
      <c r="BW646" s="24"/>
      <c r="BX646" s="24"/>
      <c r="BY646" s="24"/>
      <c r="BZ646" s="24"/>
      <c r="CA646" s="24"/>
      <c r="CB646" s="24"/>
      <c r="CC646" s="24"/>
      <c r="CD646" s="24"/>
    </row>
    <row r="647" spans="1:82" x14ac:dyDescent="0.25">
      <c r="A647" s="24"/>
      <c r="B647" s="24"/>
      <c r="C647" s="25"/>
      <c r="D647" s="24"/>
      <c r="E647" s="24"/>
      <c r="F647" s="24"/>
      <c r="H647" s="3"/>
      <c r="P647" s="3"/>
      <c r="Q647" s="98"/>
      <c r="V647" s="3"/>
      <c r="W647" s="3"/>
      <c r="X647" s="3"/>
      <c r="Y647" s="3"/>
      <c r="Z647" s="3"/>
      <c r="AA647" s="11"/>
      <c r="AB647" s="11"/>
      <c r="AC647" s="63"/>
      <c r="AD647" s="63"/>
      <c r="AE647" s="63"/>
      <c r="AF647" s="63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  <c r="BM647" s="24"/>
      <c r="BN647" s="24"/>
      <c r="BO647" s="24"/>
      <c r="BP647" s="24"/>
      <c r="BQ647" s="24"/>
      <c r="BR647" s="24"/>
      <c r="BS647" s="24"/>
      <c r="BT647" s="24"/>
      <c r="BU647" s="24"/>
      <c r="BV647" s="24"/>
      <c r="BW647" s="24"/>
      <c r="BX647" s="24"/>
      <c r="BY647" s="24"/>
      <c r="BZ647" s="24"/>
      <c r="CA647" s="24"/>
      <c r="CB647" s="24"/>
      <c r="CC647" s="24"/>
      <c r="CD647" s="24"/>
    </row>
    <row r="648" spans="1:82" x14ac:dyDescent="0.25">
      <c r="A648" s="24"/>
      <c r="B648" s="24"/>
      <c r="C648" s="25"/>
      <c r="D648" s="24"/>
      <c r="E648" s="24"/>
      <c r="F648" s="24"/>
      <c r="H648" s="3"/>
      <c r="P648" s="3"/>
      <c r="Q648" s="98"/>
      <c r="V648" s="3"/>
      <c r="W648" s="3"/>
      <c r="X648" s="3"/>
      <c r="Y648" s="3"/>
      <c r="Z648" s="3"/>
      <c r="AA648" s="11"/>
      <c r="AB648" s="11"/>
      <c r="AC648" s="63"/>
      <c r="AD648" s="63"/>
      <c r="AE648" s="63"/>
      <c r="AF648" s="63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  <c r="BM648" s="24"/>
      <c r="BN648" s="24"/>
      <c r="BO648" s="24"/>
      <c r="BP648" s="24"/>
      <c r="BQ648" s="24"/>
      <c r="BR648" s="24"/>
      <c r="BS648" s="24"/>
      <c r="BT648" s="24"/>
      <c r="BU648" s="24"/>
      <c r="BV648" s="24"/>
      <c r="BW648" s="24"/>
      <c r="BX648" s="24"/>
      <c r="BY648" s="24"/>
      <c r="BZ648" s="24"/>
      <c r="CA648" s="24"/>
      <c r="CB648" s="24"/>
      <c r="CC648" s="24"/>
      <c r="CD648" s="24"/>
    </row>
    <row r="649" spans="1:82" x14ac:dyDescent="0.25">
      <c r="A649" s="24"/>
      <c r="B649" s="24"/>
      <c r="C649" s="25"/>
      <c r="D649" s="24"/>
      <c r="E649" s="24"/>
      <c r="F649" s="24"/>
      <c r="H649" s="3"/>
      <c r="P649" s="3"/>
      <c r="Q649" s="98"/>
      <c r="V649" s="3"/>
      <c r="W649" s="3"/>
      <c r="X649" s="3"/>
      <c r="Y649" s="3"/>
      <c r="Z649" s="3"/>
      <c r="AA649" s="11"/>
      <c r="AB649" s="11"/>
      <c r="AC649" s="63"/>
      <c r="AD649" s="63"/>
      <c r="AE649" s="63"/>
      <c r="AF649" s="63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  <c r="BM649" s="24"/>
      <c r="BN649" s="24"/>
      <c r="BO649" s="24"/>
      <c r="BP649" s="24"/>
      <c r="BQ649" s="24"/>
      <c r="BR649" s="24"/>
      <c r="BS649" s="24"/>
      <c r="BT649" s="24"/>
      <c r="BU649" s="24"/>
      <c r="BV649" s="24"/>
      <c r="BW649" s="24"/>
      <c r="BX649" s="24"/>
      <c r="BY649" s="24"/>
      <c r="BZ649" s="24"/>
      <c r="CA649" s="24"/>
      <c r="CB649" s="24"/>
      <c r="CC649" s="24"/>
      <c r="CD649" s="24"/>
    </row>
    <row r="650" spans="1:82" x14ac:dyDescent="0.25">
      <c r="A650" s="24"/>
      <c r="B650" s="24"/>
      <c r="C650" s="25"/>
      <c r="D650" s="24"/>
      <c r="E650" s="24"/>
      <c r="F650" s="24"/>
      <c r="H650" s="3"/>
      <c r="P650" s="3"/>
      <c r="Q650" s="98"/>
      <c r="V650" s="3"/>
      <c r="W650" s="3"/>
      <c r="X650" s="3"/>
      <c r="Y650" s="3"/>
      <c r="Z650" s="3"/>
      <c r="AA650" s="11"/>
      <c r="AB650" s="11"/>
      <c r="AC650" s="63"/>
      <c r="AD650" s="63"/>
      <c r="AE650" s="63"/>
      <c r="AF650" s="63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  <c r="BM650" s="24"/>
      <c r="BN650" s="24"/>
      <c r="BO650" s="24"/>
      <c r="BP650" s="24"/>
      <c r="BQ650" s="24"/>
      <c r="BR650" s="24"/>
      <c r="BS650" s="24"/>
      <c r="BT650" s="24"/>
      <c r="BU650" s="24"/>
      <c r="BV650" s="24"/>
      <c r="BW650" s="24"/>
      <c r="BX650" s="24"/>
      <c r="BY650" s="24"/>
      <c r="BZ650" s="24"/>
      <c r="CA650" s="24"/>
      <c r="CB650" s="24"/>
      <c r="CC650" s="24"/>
      <c r="CD650" s="24"/>
    </row>
    <row r="651" spans="1:82" x14ac:dyDescent="0.25">
      <c r="A651" s="24"/>
      <c r="B651" s="24"/>
      <c r="C651" s="25"/>
      <c r="D651" s="24"/>
      <c r="E651" s="24"/>
      <c r="F651" s="24"/>
      <c r="H651" s="3"/>
      <c r="P651" s="3"/>
      <c r="Q651" s="98"/>
      <c r="V651" s="3"/>
      <c r="W651" s="3"/>
      <c r="X651" s="3"/>
      <c r="Y651" s="3"/>
      <c r="Z651" s="3"/>
      <c r="AA651" s="11"/>
      <c r="AB651" s="11"/>
      <c r="AC651" s="63"/>
      <c r="AD651" s="63"/>
      <c r="AE651" s="63"/>
      <c r="AF651" s="63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  <c r="BM651" s="24"/>
      <c r="BN651" s="24"/>
      <c r="BO651" s="24"/>
      <c r="BP651" s="24"/>
      <c r="BQ651" s="24"/>
      <c r="BR651" s="24"/>
      <c r="BS651" s="24"/>
      <c r="BT651" s="24"/>
      <c r="BU651" s="24"/>
      <c r="BV651" s="24"/>
      <c r="BW651" s="24"/>
      <c r="BX651" s="24"/>
      <c r="BY651" s="24"/>
      <c r="BZ651" s="24"/>
      <c r="CA651" s="24"/>
      <c r="CB651" s="24"/>
      <c r="CC651" s="24"/>
      <c r="CD651" s="24"/>
    </row>
    <row r="652" spans="1:82" x14ac:dyDescent="0.25">
      <c r="A652" s="24"/>
      <c r="B652" s="24"/>
      <c r="C652" s="25"/>
      <c r="D652" s="24"/>
      <c r="E652" s="24"/>
      <c r="F652" s="24"/>
      <c r="H652" s="3"/>
      <c r="P652" s="3"/>
      <c r="Q652" s="98"/>
      <c r="V652" s="3"/>
      <c r="W652" s="3"/>
      <c r="X652" s="3"/>
      <c r="Y652" s="3"/>
      <c r="Z652" s="3"/>
      <c r="AA652" s="11"/>
      <c r="AB652" s="11"/>
      <c r="AC652" s="63"/>
      <c r="AD652" s="63"/>
      <c r="AE652" s="63"/>
      <c r="AF652" s="63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  <c r="BM652" s="24"/>
      <c r="BN652" s="24"/>
      <c r="BO652" s="24"/>
      <c r="BP652" s="24"/>
      <c r="BQ652" s="24"/>
      <c r="BR652" s="24"/>
      <c r="BS652" s="24"/>
      <c r="BT652" s="24"/>
      <c r="BU652" s="24"/>
      <c r="BV652" s="24"/>
      <c r="BW652" s="24"/>
      <c r="BX652" s="24"/>
      <c r="BY652" s="24"/>
      <c r="BZ652" s="24"/>
      <c r="CA652" s="24"/>
      <c r="CB652" s="24"/>
      <c r="CC652" s="24"/>
      <c r="CD652" s="24"/>
    </row>
    <row r="653" spans="1:82" x14ac:dyDescent="0.25">
      <c r="A653" s="24"/>
      <c r="B653" s="24"/>
      <c r="C653" s="25"/>
      <c r="D653" s="24"/>
      <c r="E653" s="24"/>
      <c r="F653" s="24"/>
      <c r="H653" s="3"/>
      <c r="P653" s="3"/>
      <c r="Q653" s="98"/>
      <c r="V653" s="3"/>
      <c r="W653" s="3"/>
      <c r="X653" s="3"/>
      <c r="Y653" s="3"/>
      <c r="Z653" s="3"/>
      <c r="AA653" s="11"/>
      <c r="AB653" s="11"/>
      <c r="AC653" s="63"/>
      <c r="AD653" s="63"/>
      <c r="AE653" s="63"/>
      <c r="AF653" s="63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  <c r="BM653" s="24"/>
      <c r="BN653" s="24"/>
      <c r="BO653" s="24"/>
      <c r="BP653" s="24"/>
      <c r="BQ653" s="24"/>
      <c r="BR653" s="24"/>
      <c r="BS653" s="24"/>
      <c r="BT653" s="24"/>
      <c r="BU653" s="24"/>
      <c r="BV653" s="24"/>
      <c r="BW653" s="24"/>
      <c r="BX653" s="24"/>
      <c r="BY653" s="24"/>
      <c r="BZ653" s="24"/>
      <c r="CA653" s="24"/>
      <c r="CB653" s="24"/>
      <c r="CC653" s="24"/>
      <c r="CD653" s="24"/>
    </row>
    <row r="654" spans="1:82" x14ac:dyDescent="0.25">
      <c r="A654" s="24"/>
      <c r="B654" s="24"/>
      <c r="C654" s="25"/>
      <c r="D654" s="24"/>
      <c r="E654" s="24"/>
      <c r="F654" s="24"/>
      <c r="H654" s="3"/>
      <c r="P654" s="3"/>
      <c r="Q654" s="98"/>
      <c r="V654" s="3"/>
      <c r="W654" s="3"/>
      <c r="X654" s="3"/>
      <c r="Y654" s="3"/>
      <c r="Z654" s="3"/>
      <c r="AA654" s="11"/>
      <c r="AB654" s="11"/>
      <c r="AC654" s="63"/>
      <c r="AD654" s="63"/>
      <c r="AE654" s="63"/>
      <c r="AF654" s="63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  <c r="BM654" s="24"/>
      <c r="BN654" s="24"/>
      <c r="BO654" s="24"/>
      <c r="BP654" s="24"/>
      <c r="BQ654" s="24"/>
      <c r="BR654" s="24"/>
      <c r="BS654" s="24"/>
      <c r="BT654" s="24"/>
      <c r="BU654" s="24"/>
      <c r="BV654" s="24"/>
      <c r="BW654" s="24"/>
      <c r="BX654" s="24"/>
      <c r="BY654" s="24"/>
      <c r="BZ654" s="24"/>
      <c r="CA654" s="24"/>
      <c r="CB654" s="24"/>
      <c r="CC654" s="24"/>
      <c r="CD654" s="24"/>
    </row>
    <row r="655" spans="1:82" x14ac:dyDescent="0.25">
      <c r="A655" s="24"/>
      <c r="B655" s="24"/>
      <c r="C655" s="25"/>
      <c r="D655" s="24"/>
      <c r="E655" s="24"/>
      <c r="F655" s="24"/>
      <c r="H655" s="3"/>
      <c r="P655" s="3"/>
      <c r="Q655" s="98"/>
      <c r="V655" s="3"/>
      <c r="W655" s="3"/>
      <c r="X655" s="3"/>
      <c r="Y655" s="3"/>
      <c r="Z655" s="3"/>
      <c r="AA655" s="11"/>
      <c r="AB655" s="11"/>
      <c r="AC655" s="63"/>
      <c r="AD655" s="63"/>
      <c r="AE655" s="63"/>
      <c r="AF655" s="63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  <c r="BM655" s="24"/>
      <c r="BN655" s="24"/>
      <c r="BO655" s="24"/>
      <c r="BP655" s="24"/>
      <c r="BQ655" s="24"/>
      <c r="BR655" s="24"/>
      <c r="BS655" s="24"/>
      <c r="BT655" s="24"/>
      <c r="BU655" s="24"/>
      <c r="BV655" s="24"/>
      <c r="BW655" s="24"/>
      <c r="BX655" s="24"/>
      <c r="BY655" s="24"/>
      <c r="BZ655" s="24"/>
      <c r="CA655" s="24"/>
      <c r="CB655" s="24"/>
      <c r="CC655" s="24"/>
      <c r="CD655" s="24"/>
    </row>
    <row r="656" spans="1:82" x14ac:dyDescent="0.25">
      <c r="A656" s="24"/>
      <c r="B656" s="24"/>
      <c r="C656" s="25"/>
      <c r="D656" s="24"/>
      <c r="E656" s="24"/>
      <c r="F656" s="24"/>
      <c r="H656" s="3"/>
      <c r="P656" s="3"/>
      <c r="Q656" s="98"/>
      <c r="V656" s="3"/>
      <c r="W656" s="3"/>
      <c r="X656" s="3"/>
      <c r="Y656" s="3"/>
      <c r="Z656" s="3"/>
      <c r="AA656" s="11"/>
      <c r="AB656" s="11"/>
      <c r="AC656" s="63"/>
      <c r="AD656" s="63"/>
      <c r="AE656" s="63"/>
      <c r="AF656" s="63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K656" s="24"/>
      <c r="BL656" s="24"/>
      <c r="BM656" s="24"/>
      <c r="BN656" s="24"/>
      <c r="BO656" s="24"/>
      <c r="BP656" s="24"/>
      <c r="BQ656" s="24"/>
      <c r="BR656" s="24"/>
      <c r="BS656" s="24"/>
      <c r="BT656" s="24"/>
      <c r="BU656" s="24"/>
      <c r="BV656" s="24"/>
      <c r="BW656" s="24"/>
      <c r="BX656" s="24"/>
      <c r="BY656" s="24"/>
      <c r="BZ656" s="24"/>
      <c r="CA656" s="24"/>
      <c r="CB656" s="24"/>
      <c r="CC656" s="24"/>
      <c r="CD656" s="24"/>
    </row>
    <row r="657" spans="1:82" x14ac:dyDescent="0.25">
      <c r="A657" s="24"/>
      <c r="B657" s="24"/>
      <c r="C657" s="25"/>
      <c r="D657" s="24"/>
      <c r="E657" s="24"/>
      <c r="F657" s="24"/>
      <c r="H657" s="3"/>
      <c r="P657" s="3"/>
      <c r="Q657" s="98"/>
      <c r="V657" s="3"/>
      <c r="W657" s="3"/>
      <c r="X657" s="3"/>
      <c r="Y657" s="3"/>
      <c r="Z657" s="3"/>
      <c r="AA657" s="11"/>
      <c r="AB657" s="11"/>
      <c r="AC657" s="63"/>
      <c r="AD657" s="63"/>
      <c r="AE657" s="63"/>
      <c r="AF657" s="63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24"/>
      <c r="BL657" s="24"/>
      <c r="BM657" s="24"/>
      <c r="BN657" s="24"/>
      <c r="BO657" s="24"/>
      <c r="BP657" s="24"/>
      <c r="BQ657" s="24"/>
      <c r="BR657" s="24"/>
      <c r="BS657" s="24"/>
      <c r="BT657" s="24"/>
      <c r="BU657" s="24"/>
      <c r="BV657" s="24"/>
      <c r="BW657" s="24"/>
      <c r="BX657" s="24"/>
      <c r="BY657" s="24"/>
      <c r="BZ657" s="24"/>
      <c r="CA657" s="24"/>
      <c r="CB657" s="24"/>
      <c r="CC657" s="24"/>
      <c r="CD657" s="24"/>
    </row>
    <row r="658" spans="1:82" x14ac:dyDescent="0.25">
      <c r="A658" s="24"/>
      <c r="B658" s="24"/>
      <c r="C658" s="25"/>
      <c r="D658" s="24"/>
      <c r="E658" s="24"/>
      <c r="F658" s="24"/>
      <c r="H658" s="3"/>
      <c r="P658" s="3"/>
      <c r="Q658" s="98"/>
      <c r="V658" s="3"/>
      <c r="W658" s="3"/>
      <c r="X658" s="3"/>
      <c r="Y658" s="3"/>
      <c r="Z658" s="3"/>
      <c r="AA658" s="11"/>
      <c r="AB658" s="11"/>
      <c r="AC658" s="63"/>
      <c r="AD658" s="63"/>
      <c r="AE658" s="63"/>
      <c r="AF658" s="63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  <c r="BF658" s="24"/>
      <c r="BG658" s="24"/>
      <c r="BH658" s="24"/>
      <c r="BI658" s="24"/>
      <c r="BJ658" s="24"/>
      <c r="BK658" s="24"/>
      <c r="BL658" s="24"/>
      <c r="BM658" s="24"/>
      <c r="BN658" s="24"/>
      <c r="BO658" s="24"/>
      <c r="BP658" s="24"/>
      <c r="BQ658" s="24"/>
      <c r="BR658" s="24"/>
      <c r="BS658" s="24"/>
      <c r="BT658" s="24"/>
      <c r="BU658" s="24"/>
      <c r="BV658" s="24"/>
      <c r="BW658" s="24"/>
      <c r="BX658" s="24"/>
      <c r="BY658" s="24"/>
      <c r="BZ658" s="24"/>
      <c r="CA658" s="24"/>
      <c r="CB658" s="24"/>
      <c r="CC658" s="24"/>
      <c r="CD658" s="24"/>
    </row>
    <row r="659" spans="1:82" x14ac:dyDescent="0.25">
      <c r="A659" s="24"/>
      <c r="B659" s="24"/>
      <c r="C659" s="25"/>
      <c r="D659" s="24"/>
      <c r="E659" s="24"/>
      <c r="F659" s="24"/>
      <c r="H659" s="3"/>
      <c r="P659" s="3"/>
      <c r="Q659" s="98"/>
      <c r="V659" s="3"/>
      <c r="W659" s="3"/>
      <c r="X659" s="3"/>
      <c r="Y659" s="3"/>
      <c r="Z659" s="3"/>
      <c r="AA659" s="11"/>
      <c r="AB659" s="11"/>
      <c r="AC659" s="63"/>
      <c r="AD659" s="63"/>
      <c r="AE659" s="63"/>
      <c r="AF659" s="63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  <c r="BF659" s="24"/>
      <c r="BG659" s="24"/>
      <c r="BH659" s="24"/>
      <c r="BI659" s="24"/>
      <c r="BJ659" s="24"/>
      <c r="BK659" s="24"/>
      <c r="BL659" s="24"/>
      <c r="BM659" s="24"/>
      <c r="BN659" s="24"/>
      <c r="BO659" s="24"/>
      <c r="BP659" s="24"/>
      <c r="BQ659" s="24"/>
      <c r="BR659" s="24"/>
      <c r="BS659" s="24"/>
      <c r="BT659" s="24"/>
      <c r="BU659" s="24"/>
      <c r="BV659" s="24"/>
      <c r="BW659" s="24"/>
      <c r="BX659" s="24"/>
      <c r="BY659" s="24"/>
      <c r="BZ659" s="24"/>
      <c r="CA659" s="24"/>
      <c r="CB659" s="24"/>
      <c r="CC659" s="24"/>
      <c r="CD659" s="24"/>
    </row>
    <row r="660" spans="1:82" x14ac:dyDescent="0.25">
      <c r="A660" s="24"/>
      <c r="B660" s="24"/>
      <c r="C660" s="25"/>
      <c r="D660" s="24"/>
      <c r="E660" s="24"/>
      <c r="F660" s="24"/>
      <c r="H660" s="3"/>
      <c r="P660" s="3"/>
      <c r="Q660" s="98"/>
      <c r="V660" s="3"/>
      <c r="W660" s="3"/>
      <c r="X660" s="3"/>
      <c r="Y660" s="3"/>
      <c r="Z660" s="3"/>
      <c r="AA660" s="11"/>
      <c r="AB660" s="11"/>
      <c r="AC660" s="63"/>
      <c r="AD660" s="63"/>
      <c r="AE660" s="63"/>
      <c r="AF660" s="63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4"/>
      <c r="BD660" s="24"/>
      <c r="BE660" s="24"/>
      <c r="BF660" s="24"/>
      <c r="BG660" s="24"/>
      <c r="BH660" s="24"/>
      <c r="BI660" s="24"/>
      <c r="BJ660" s="24"/>
      <c r="BK660" s="24"/>
      <c r="BL660" s="24"/>
      <c r="BM660" s="24"/>
      <c r="BN660" s="24"/>
      <c r="BO660" s="24"/>
      <c r="BP660" s="24"/>
      <c r="BQ660" s="24"/>
      <c r="BR660" s="24"/>
      <c r="BS660" s="24"/>
      <c r="BT660" s="24"/>
      <c r="BU660" s="24"/>
      <c r="BV660" s="24"/>
      <c r="BW660" s="24"/>
      <c r="BX660" s="24"/>
      <c r="BY660" s="24"/>
      <c r="BZ660" s="24"/>
      <c r="CA660" s="24"/>
      <c r="CB660" s="24"/>
      <c r="CC660" s="24"/>
      <c r="CD660" s="24"/>
    </row>
    <row r="661" spans="1:82" x14ac:dyDescent="0.25">
      <c r="A661" s="24"/>
      <c r="B661" s="24"/>
      <c r="C661" s="25"/>
      <c r="D661" s="24"/>
      <c r="E661" s="24"/>
      <c r="F661" s="24"/>
      <c r="H661" s="3"/>
      <c r="P661" s="3"/>
      <c r="Q661" s="98"/>
      <c r="V661" s="3"/>
      <c r="W661" s="3"/>
      <c r="X661" s="3"/>
      <c r="Y661" s="3"/>
      <c r="Z661" s="3"/>
      <c r="AA661" s="11"/>
      <c r="AB661" s="11"/>
      <c r="AC661" s="63"/>
      <c r="AD661" s="63"/>
      <c r="AE661" s="63"/>
      <c r="AF661" s="63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  <c r="BF661" s="24"/>
      <c r="BG661" s="24"/>
      <c r="BH661" s="24"/>
      <c r="BI661" s="24"/>
      <c r="BJ661" s="24"/>
      <c r="BK661" s="24"/>
      <c r="BL661" s="24"/>
      <c r="BM661" s="24"/>
      <c r="BN661" s="24"/>
      <c r="BO661" s="24"/>
      <c r="BP661" s="24"/>
      <c r="BQ661" s="24"/>
      <c r="BR661" s="24"/>
      <c r="BS661" s="24"/>
      <c r="BT661" s="24"/>
      <c r="BU661" s="24"/>
      <c r="BV661" s="24"/>
      <c r="BW661" s="24"/>
      <c r="BX661" s="24"/>
      <c r="BY661" s="24"/>
      <c r="BZ661" s="24"/>
      <c r="CA661" s="24"/>
      <c r="CB661" s="24"/>
      <c r="CC661" s="24"/>
      <c r="CD661" s="24"/>
    </row>
    <row r="662" spans="1:82" x14ac:dyDescent="0.25">
      <c r="A662" s="24"/>
      <c r="B662" s="24"/>
      <c r="C662" s="25"/>
      <c r="D662" s="24"/>
      <c r="E662" s="24"/>
      <c r="F662" s="24"/>
      <c r="H662" s="3"/>
      <c r="P662" s="3"/>
      <c r="Q662" s="98"/>
      <c r="V662" s="3"/>
      <c r="W662" s="3"/>
      <c r="X662" s="3"/>
      <c r="Y662" s="3"/>
      <c r="Z662" s="3"/>
      <c r="AA662" s="11"/>
      <c r="AB662" s="11"/>
      <c r="AC662" s="63"/>
      <c r="AD662" s="63"/>
      <c r="AE662" s="63"/>
      <c r="AF662" s="63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  <c r="BF662" s="24"/>
      <c r="BG662" s="24"/>
      <c r="BH662" s="24"/>
      <c r="BI662" s="24"/>
      <c r="BJ662" s="24"/>
      <c r="BK662" s="24"/>
      <c r="BL662" s="24"/>
      <c r="BM662" s="24"/>
      <c r="BN662" s="24"/>
      <c r="BO662" s="24"/>
      <c r="BP662" s="24"/>
      <c r="BQ662" s="24"/>
      <c r="BR662" s="24"/>
      <c r="BS662" s="24"/>
      <c r="BT662" s="24"/>
      <c r="BU662" s="24"/>
      <c r="BV662" s="24"/>
      <c r="BW662" s="24"/>
      <c r="BX662" s="24"/>
      <c r="BY662" s="24"/>
      <c r="BZ662" s="24"/>
      <c r="CA662" s="24"/>
      <c r="CB662" s="24"/>
      <c r="CC662" s="24"/>
      <c r="CD662" s="24"/>
    </row>
    <row r="663" spans="1:82" x14ac:dyDescent="0.25">
      <c r="A663" s="24"/>
      <c r="B663" s="24"/>
      <c r="C663" s="25"/>
      <c r="D663" s="24"/>
      <c r="E663" s="24"/>
      <c r="F663" s="24"/>
      <c r="H663" s="3"/>
      <c r="P663" s="3"/>
      <c r="Q663" s="98"/>
      <c r="V663" s="3"/>
      <c r="W663" s="3"/>
      <c r="X663" s="3"/>
      <c r="Y663" s="3"/>
      <c r="Z663" s="3"/>
      <c r="AA663" s="11"/>
      <c r="AB663" s="11"/>
      <c r="AC663" s="63"/>
      <c r="AD663" s="63"/>
      <c r="AE663" s="63"/>
      <c r="AF663" s="63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  <c r="BI663" s="24"/>
      <c r="BJ663" s="24"/>
      <c r="BK663" s="24"/>
      <c r="BL663" s="24"/>
      <c r="BM663" s="24"/>
      <c r="BN663" s="24"/>
      <c r="BO663" s="24"/>
      <c r="BP663" s="24"/>
      <c r="BQ663" s="24"/>
      <c r="BR663" s="24"/>
      <c r="BS663" s="24"/>
      <c r="BT663" s="24"/>
      <c r="BU663" s="24"/>
      <c r="BV663" s="24"/>
      <c r="BW663" s="24"/>
      <c r="BX663" s="24"/>
      <c r="BY663" s="24"/>
      <c r="BZ663" s="24"/>
      <c r="CA663" s="24"/>
      <c r="CB663" s="24"/>
      <c r="CC663" s="24"/>
      <c r="CD663" s="24"/>
    </row>
    <row r="664" spans="1:82" x14ac:dyDescent="0.25">
      <c r="A664" s="24"/>
      <c r="B664" s="24"/>
      <c r="C664" s="25"/>
      <c r="D664" s="24"/>
      <c r="E664" s="24"/>
      <c r="F664" s="24"/>
      <c r="H664" s="3"/>
      <c r="P664" s="3"/>
      <c r="Q664" s="98"/>
      <c r="V664" s="3"/>
      <c r="W664" s="3"/>
      <c r="X664" s="3"/>
      <c r="Y664" s="3"/>
      <c r="Z664" s="3"/>
      <c r="AA664" s="11"/>
      <c r="AB664" s="11"/>
      <c r="AC664" s="63"/>
      <c r="AD664" s="63"/>
      <c r="AE664" s="63"/>
      <c r="AF664" s="63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  <c r="BI664" s="24"/>
      <c r="BJ664" s="24"/>
      <c r="BK664" s="24"/>
      <c r="BL664" s="24"/>
      <c r="BM664" s="24"/>
      <c r="BN664" s="24"/>
      <c r="BO664" s="24"/>
      <c r="BP664" s="24"/>
      <c r="BQ664" s="24"/>
      <c r="BR664" s="24"/>
      <c r="BS664" s="24"/>
      <c r="BT664" s="24"/>
      <c r="BU664" s="24"/>
      <c r="BV664" s="24"/>
      <c r="BW664" s="24"/>
      <c r="BX664" s="24"/>
      <c r="BY664" s="24"/>
      <c r="BZ664" s="24"/>
      <c r="CA664" s="24"/>
      <c r="CB664" s="24"/>
      <c r="CC664" s="24"/>
      <c r="CD664" s="24"/>
    </row>
    <row r="665" spans="1:82" x14ac:dyDescent="0.25">
      <c r="A665" s="24"/>
      <c r="B665" s="24"/>
      <c r="C665" s="25"/>
      <c r="D665" s="24"/>
      <c r="E665" s="24"/>
      <c r="F665" s="24"/>
      <c r="H665" s="3"/>
      <c r="P665" s="3"/>
      <c r="Q665" s="98"/>
      <c r="V665" s="3"/>
      <c r="W665" s="3"/>
      <c r="X665" s="3"/>
      <c r="Y665" s="3"/>
      <c r="Z665" s="3"/>
      <c r="AA665" s="11"/>
      <c r="AB665" s="11"/>
      <c r="AC665" s="63"/>
      <c r="AD665" s="63"/>
      <c r="AE665" s="63"/>
      <c r="AF665" s="63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  <c r="BI665" s="24"/>
      <c r="BJ665" s="24"/>
      <c r="BK665" s="24"/>
      <c r="BL665" s="24"/>
      <c r="BM665" s="24"/>
      <c r="BN665" s="24"/>
      <c r="BO665" s="24"/>
      <c r="BP665" s="24"/>
      <c r="BQ665" s="24"/>
      <c r="BR665" s="24"/>
      <c r="BS665" s="24"/>
      <c r="BT665" s="24"/>
      <c r="BU665" s="24"/>
      <c r="BV665" s="24"/>
      <c r="BW665" s="24"/>
      <c r="BX665" s="24"/>
      <c r="BY665" s="24"/>
      <c r="BZ665" s="24"/>
      <c r="CA665" s="24"/>
      <c r="CB665" s="24"/>
      <c r="CC665" s="24"/>
      <c r="CD665" s="24"/>
    </row>
    <row r="666" spans="1:82" x14ac:dyDescent="0.25">
      <c r="A666" s="24"/>
      <c r="B666" s="24"/>
      <c r="C666" s="25"/>
      <c r="D666" s="24"/>
      <c r="E666" s="24"/>
      <c r="F666" s="24"/>
      <c r="H666" s="3"/>
      <c r="P666" s="3"/>
      <c r="Q666" s="98"/>
      <c r="V666" s="3"/>
      <c r="W666" s="3"/>
      <c r="X666" s="3"/>
      <c r="Y666" s="3"/>
      <c r="Z666" s="3"/>
      <c r="AA666" s="11"/>
      <c r="AB666" s="11"/>
      <c r="AC666" s="63"/>
      <c r="AD666" s="63"/>
      <c r="AE666" s="63"/>
      <c r="AF666" s="63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  <c r="BF666" s="24"/>
      <c r="BG666" s="24"/>
      <c r="BH666" s="24"/>
      <c r="BI666" s="24"/>
      <c r="BJ666" s="24"/>
      <c r="BK666" s="24"/>
      <c r="BL666" s="24"/>
      <c r="BM666" s="24"/>
      <c r="BN666" s="24"/>
      <c r="BO666" s="24"/>
      <c r="BP666" s="24"/>
      <c r="BQ666" s="24"/>
      <c r="BR666" s="24"/>
      <c r="BS666" s="24"/>
      <c r="BT666" s="24"/>
      <c r="BU666" s="24"/>
      <c r="BV666" s="24"/>
      <c r="BW666" s="24"/>
      <c r="BX666" s="24"/>
      <c r="BY666" s="24"/>
      <c r="BZ666" s="24"/>
      <c r="CA666" s="24"/>
      <c r="CB666" s="24"/>
      <c r="CC666" s="24"/>
      <c r="CD666" s="24"/>
    </row>
    <row r="667" spans="1:82" x14ac:dyDescent="0.25">
      <c r="A667" s="24"/>
      <c r="B667" s="24"/>
      <c r="C667" s="25"/>
      <c r="D667" s="24"/>
      <c r="E667" s="24"/>
      <c r="F667" s="24"/>
      <c r="H667" s="3"/>
      <c r="P667" s="3"/>
      <c r="Q667" s="98"/>
      <c r="V667" s="3"/>
      <c r="W667" s="3"/>
      <c r="X667" s="3"/>
      <c r="Y667" s="3"/>
      <c r="Z667" s="3"/>
      <c r="AA667" s="11"/>
      <c r="AB667" s="11"/>
      <c r="AC667" s="63"/>
      <c r="AD667" s="63"/>
      <c r="AE667" s="63"/>
      <c r="AF667" s="63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4"/>
      <c r="BA667" s="24"/>
      <c r="BB667" s="24"/>
      <c r="BC667" s="24"/>
      <c r="BD667" s="24"/>
      <c r="BE667" s="24"/>
      <c r="BF667" s="24"/>
      <c r="BG667" s="24"/>
      <c r="BH667" s="24"/>
      <c r="BI667" s="24"/>
      <c r="BJ667" s="24"/>
      <c r="BK667" s="24"/>
      <c r="BL667" s="24"/>
      <c r="BM667" s="24"/>
      <c r="BN667" s="24"/>
      <c r="BO667" s="24"/>
      <c r="BP667" s="24"/>
      <c r="BQ667" s="24"/>
      <c r="BR667" s="24"/>
      <c r="BS667" s="24"/>
      <c r="BT667" s="24"/>
      <c r="BU667" s="24"/>
      <c r="BV667" s="24"/>
      <c r="BW667" s="24"/>
      <c r="BX667" s="24"/>
      <c r="BY667" s="24"/>
      <c r="BZ667" s="24"/>
      <c r="CA667" s="24"/>
      <c r="CB667" s="24"/>
      <c r="CC667" s="24"/>
      <c r="CD667" s="24"/>
    </row>
    <row r="668" spans="1:82" x14ac:dyDescent="0.25">
      <c r="A668" s="24"/>
      <c r="B668" s="24"/>
      <c r="C668" s="25"/>
      <c r="D668" s="24"/>
      <c r="E668" s="24"/>
      <c r="F668" s="24"/>
      <c r="H668" s="3"/>
      <c r="P668" s="3"/>
      <c r="Q668" s="98"/>
      <c r="V668" s="3"/>
      <c r="W668" s="3"/>
      <c r="X668" s="3"/>
      <c r="Y668" s="3"/>
      <c r="Z668" s="3"/>
      <c r="AA668" s="11"/>
      <c r="AB668" s="11"/>
      <c r="AC668" s="63"/>
      <c r="AD668" s="63"/>
      <c r="AE668" s="63"/>
      <c r="AF668" s="63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24"/>
      <c r="BL668" s="24"/>
      <c r="BM668" s="24"/>
      <c r="BN668" s="24"/>
      <c r="BO668" s="24"/>
      <c r="BP668" s="24"/>
      <c r="BQ668" s="24"/>
      <c r="BR668" s="24"/>
      <c r="BS668" s="24"/>
      <c r="BT668" s="24"/>
      <c r="BU668" s="24"/>
      <c r="BV668" s="24"/>
      <c r="BW668" s="24"/>
      <c r="BX668" s="24"/>
      <c r="BY668" s="24"/>
      <c r="BZ668" s="24"/>
      <c r="CA668" s="24"/>
      <c r="CB668" s="24"/>
      <c r="CC668" s="24"/>
      <c r="CD668" s="24"/>
    </row>
    <row r="669" spans="1:82" x14ac:dyDescent="0.25">
      <c r="A669" s="24"/>
      <c r="B669" s="24"/>
      <c r="C669" s="25"/>
      <c r="D669" s="24"/>
      <c r="E669" s="24"/>
      <c r="F669" s="24"/>
      <c r="H669" s="3"/>
      <c r="P669" s="3"/>
      <c r="Q669" s="98"/>
      <c r="V669" s="3"/>
      <c r="W669" s="3"/>
      <c r="X669" s="3"/>
      <c r="Y669" s="3"/>
      <c r="Z669" s="3"/>
      <c r="AA669" s="11"/>
      <c r="AB669" s="11"/>
      <c r="AC669" s="63"/>
      <c r="AD669" s="63"/>
      <c r="AE669" s="63"/>
      <c r="AF669" s="63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4"/>
      <c r="BA669" s="24"/>
      <c r="BB669" s="24"/>
      <c r="BC669" s="24"/>
      <c r="BD669" s="24"/>
      <c r="BE669" s="24"/>
      <c r="BF669" s="24"/>
      <c r="BG669" s="24"/>
      <c r="BH669" s="24"/>
      <c r="BI669" s="24"/>
      <c r="BJ669" s="24"/>
      <c r="BK669" s="24"/>
      <c r="BL669" s="24"/>
      <c r="BM669" s="24"/>
      <c r="BN669" s="24"/>
      <c r="BO669" s="24"/>
      <c r="BP669" s="24"/>
      <c r="BQ669" s="24"/>
      <c r="BR669" s="24"/>
      <c r="BS669" s="24"/>
      <c r="BT669" s="24"/>
      <c r="BU669" s="24"/>
      <c r="BV669" s="24"/>
      <c r="BW669" s="24"/>
      <c r="BX669" s="24"/>
      <c r="BY669" s="24"/>
      <c r="BZ669" s="24"/>
      <c r="CA669" s="24"/>
      <c r="CB669" s="24"/>
      <c r="CC669" s="24"/>
      <c r="CD669" s="24"/>
    </row>
    <row r="670" spans="1:82" x14ac:dyDescent="0.25">
      <c r="A670" s="24"/>
      <c r="B670" s="24"/>
      <c r="C670" s="25"/>
      <c r="D670" s="24"/>
      <c r="E670" s="24"/>
      <c r="F670" s="24"/>
      <c r="H670" s="3"/>
      <c r="P670" s="3"/>
      <c r="Q670" s="98"/>
      <c r="V670" s="3"/>
      <c r="W670" s="3"/>
      <c r="X670" s="3"/>
      <c r="Y670" s="3"/>
      <c r="Z670" s="3"/>
      <c r="AA670" s="11"/>
      <c r="AB670" s="11"/>
      <c r="AC670" s="63"/>
      <c r="AD670" s="63"/>
      <c r="AE670" s="63"/>
      <c r="AF670" s="63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4"/>
      <c r="BD670" s="24"/>
      <c r="BE670" s="24"/>
      <c r="BF670" s="24"/>
      <c r="BG670" s="24"/>
      <c r="BH670" s="24"/>
      <c r="BI670" s="24"/>
      <c r="BJ670" s="24"/>
      <c r="BK670" s="24"/>
      <c r="BL670" s="24"/>
      <c r="BM670" s="24"/>
      <c r="BN670" s="24"/>
      <c r="BO670" s="24"/>
      <c r="BP670" s="24"/>
      <c r="BQ670" s="24"/>
      <c r="BR670" s="24"/>
      <c r="BS670" s="24"/>
      <c r="BT670" s="24"/>
      <c r="BU670" s="24"/>
      <c r="BV670" s="24"/>
      <c r="BW670" s="24"/>
      <c r="BX670" s="24"/>
      <c r="BY670" s="24"/>
      <c r="BZ670" s="24"/>
      <c r="CA670" s="24"/>
      <c r="CB670" s="24"/>
      <c r="CC670" s="24"/>
      <c r="CD670" s="24"/>
    </row>
    <row r="671" spans="1:82" x14ac:dyDescent="0.25">
      <c r="A671" s="24"/>
      <c r="B671" s="24"/>
      <c r="C671" s="25"/>
      <c r="D671" s="24"/>
      <c r="E671" s="24"/>
      <c r="F671" s="24"/>
      <c r="H671" s="3"/>
      <c r="P671" s="3"/>
      <c r="Q671" s="98"/>
      <c r="V671" s="3"/>
      <c r="W671" s="3"/>
      <c r="X671" s="3"/>
      <c r="Y671" s="3"/>
      <c r="Z671" s="3"/>
      <c r="AA671" s="11"/>
      <c r="AB671" s="11"/>
      <c r="AC671" s="63"/>
      <c r="AD671" s="63"/>
      <c r="AE671" s="63"/>
      <c r="AF671" s="63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4"/>
      <c r="BA671" s="24"/>
      <c r="BB671" s="24"/>
      <c r="BC671" s="24"/>
      <c r="BD671" s="24"/>
      <c r="BE671" s="24"/>
      <c r="BF671" s="24"/>
      <c r="BG671" s="24"/>
      <c r="BH671" s="24"/>
      <c r="BI671" s="24"/>
      <c r="BJ671" s="24"/>
      <c r="BK671" s="24"/>
      <c r="BL671" s="24"/>
      <c r="BM671" s="24"/>
      <c r="BN671" s="24"/>
      <c r="BO671" s="24"/>
      <c r="BP671" s="24"/>
      <c r="BQ671" s="24"/>
      <c r="BR671" s="24"/>
      <c r="BS671" s="24"/>
      <c r="BT671" s="24"/>
      <c r="BU671" s="24"/>
      <c r="BV671" s="24"/>
      <c r="BW671" s="24"/>
      <c r="BX671" s="24"/>
      <c r="BY671" s="24"/>
      <c r="BZ671" s="24"/>
      <c r="CA671" s="24"/>
      <c r="CB671" s="24"/>
      <c r="CC671" s="24"/>
      <c r="CD671" s="24"/>
    </row>
    <row r="672" spans="1:82" x14ac:dyDescent="0.25">
      <c r="A672" s="24"/>
      <c r="B672" s="24"/>
      <c r="C672" s="25"/>
      <c r="D672" s="24"/>
      <c r="E672" s="24"/>
      <c r="F672" s="24"/>
      <c r="H672" s="3"/>
      <c r="P672" s="3"/>
      <c r="Q672" s="98"/>
      <c r="V672" s="3"/>
      <c r="W672" s="3"/>
      <c r="X672" s="3"/>
      <c r="Y672" s="3"/>
      <c r="Z672" s="3"/>
      <c r="AA672" s="11"/>
      <c r="AB672" s="11"/>
      <c r="AC672" s="63"/>
      <c r="AD672" s="63"/>
      <c r="AE672" s="63"/>
      <c r="AF672" s="63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4"/>
      <c r="BD672" s="24"/>
      <c r="BE672" s="24"/>
      <c r="BF672" s="24"/>
      <c r="BG672" s="24"/>
      <c r="BH672" s="24"/>
      <c r="BI672" s="24"/>
      <c r="BJ672" s="24"/>
      <c r="BK672" s="24"/>
      <c r="BL672" s="24"/>
      <c r="BM672" s="24"/>
      <c r="BN672" s="24"/>
      <c r="BO672" s="24"/>
      <c r="BP672" s="24"/>
      <c r="BQ672" s="24"/>
      <c r="BR672" s="24"/>
      <c r="BS672" s="24"/>
      <c r="BT672" s="24"/>
      <c r="BU672" s="24"/>
      <c r="BV672" s="24"/>
      <c r="BW672" s="24"/>
      <c r="BX672" s="24"/>
      <c r="BY672" s="24"/>
      <c r="BZ672" s="24"/>
      <c r="CA672" s="24"/>
      <c r="CB672" s="24"/>
      <c r="CC672" s="24"/>
      <c r="CD672" s="24"/>
    </row>
    <row r="673" spans="1:82" x14ac:dyDescent="0.25">
      <c r="A673" s="24"/>
      <c r="B673" s="24"/>
      <c r="C673" s="25"/>
      <c r="D673" s="24"/>
      <c r="E673" s="24"/>
      <c r="F673" s="24"/>
      <c r="H673" s="3"/>
      <c r="P673" s="3"/>
      <c r="Q673" s="98"/>
      <c r="V673" s="3"/>
      <c r="W673" s="3"/>
      <c r="X673" s="3"/>
      <c r="Y673" s="3"/>
      <c r="Z673" s="3"/>
      <c r="AA673" s="11"/>
      <c r="AB673" s="11"/>
      <c r="AC673" s="63"/>
      <c r="AD673" s="63"/>
      <c r="AE673" s="63"/>
      <c r="AF673" s="63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4"/>
      <c r="BD673" s="24"/>
      <c r="BE673" s="24"/>
      <c r="BF673" s="24"/>
      <c r="BG673" s="24"/>
      <c r="BH673" s="24"/>
      <c r="BI673" s="24"/>
      <c r="BJ673" s="24"/>
      <c r="BK673" s="24"/>
      <c r="BL673" s="24"/>
      <c r="BM673" s="24"/>
      <c r="BN673" s="24"/>
      <c r="BO673" s="24"/>
      <c r="BP673" s="24"/>
      <c r="BQ673" s="24"/>
      <c r="BR673" s="24"/>
      <c r="BS673" s="24"/>
      <c r="BT673" s="24"/>
      <c r="BU673" s="24"/>
      <c r="BV673" s="24"/>
      <c r="BW673" s="24"/>
      <c r="BX673" s="24"/>
      <c r="BY673" s="24"/>
      <c r="BZ673" s="24"/>
      <c r="CA673" s="24"/>
      <c r="CB673" s="24"/>
      <c r="CC673" s="24"/>
      <c r="CD673" s="24"/>
    </row>
    <row r="674" spans="1:82" x14ac:dyDescent="0.25">
      <c r="A674" s="24"/>
      <c r="B674" s="24"/>
      <c r="C674" s="25"/>
      <c r="D674" s="24"/>
      <c r="E674" s="24"/>
      <c r="F674" s="24"/>
      <c r="H674" s="3"/>
      <c r="P674" s="3"/>
      <c r="Q674" s="98"/>
      <c r="V674" s="3"/>
      <c r="W674" s="3"/>
      <c r="X674" s="3"/>
      <c r="Y674" s="3"/>
      <c r="Z674" s="3"/>
      <c r="AA674" s="11"/>
      <c r="AB674" s="11"/>
      <c r="AC674" s="63"/>
      <c r="AD674" s="63"/>
      <c r="AE674" s="63"/>
      <c r="AF674" s="63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4"/>
      <c r="BA674" s="24"/>
      <c r="BB674" s="24"/>
      <c r="BC674" s="24"/>
      <c r="BD674" s="24"/>
      <c r="BE674" s="24"/>
      <c r="BF674" s="24"/>
      <c r="BG674" s="24"/>
      <c r="BH674" s="24"/>
      <c r="BI674" s="24"/>
      <c r="BJ674" s="24"/>
      <c r="BK674" s="24"/>
      <c r="BL674" s="24"/>
      <c r="BM674" s="24"/>
      <c r="BN674" s="24"/>
      <c r="BO674" s="24"/>
      <c r="BP674" s="24"/>
      <c r="BQ674" s="24"/>
      <c r="BR674" s="24"/>
      <c r="BS674" s="24"/>
      <c r="BT674" s="24"/>
      <c r="BU674" s="24"/>
      <c r="BV674" s="24"/>
      <c r="BW674" s="24"/>
      <c r="BX674" s="24"/>
      <c r="BY674" s="24"/>
      <c r="BZ674" s="24"/>
      <c r="CA674" s="24"/>
      <c r="CB674" s="24"/>
      <c r="CC674" s="24"/>
      <c r="CD674" s="24"/>
    </row>
    <row r="675" spans="1:82" x14ac:dyDescent="0.25">
      <c r="A675" s="24"/>
      <c r="B675" s="24"/>
      <c r="C675" s="25"/>
      <c r="D675" s="24"/>
      <c r="E675" s="24"/>
      <c r="F675" s="24"/>
      <c r="H675" s="3"/>
      <c r="P675" s="3"/>
      <c r="Q675" s="98"/>
      <c r="V675" s="3"/>
      <c r="W675" s="3"/>
      <c r="X675" s="3"/>
      <c r="Y675" s="3"/>
      <c r="Z675" s="3"/>
      <c r="AA675" s="11"/>
      <c r="AB675" s="11"/>
      <c r="AC675" s="63"/>
      <c r="AD675" s="63"/>
      <c r="AE675" s="63"/>
      <c r="AF675" s="63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4"/>
      <c r="BA675" s="24"/>
      <c r="BB675" s="24"/>
      <c r="BC675" s="24"/>
      <c r="BD675" s="24"/>
      <c r="BE675" s="24"/>
      <c r="BF675" s="24"/>
      <c r="BG675" s="24"/>
      <c r="BH675" s="24"/>
      <c r="BI675" s="24"/>
      <c r="BJ675" s="24"/>
      <c r="BK675" s="24"/>
      <c r="BL675" s="24"/>
      <c r="BM675" s="24"/>
      <c r="BN675" s="24"/>
      <c r="BO675" s="24"/>
      <c r="BP675" s="24"/>
      <c r="BQ675" s="24"/>
      <c r="BR675" s="24"/>
      <c r="BS675" s="24"/>
      <c r="BT675" s="24"/>
      <c r="BU675" s="24"/>
      <c r="BV675" s="24"/>
      <c r="BW675" s="24"/>
      <c r="BX675" s="24"/>
      <c r="BY675" s="24"/>
      <c r="BZ675" s="24"/>
      <c r="CA675" s="24"/>
      <c r="CB675" s="24"/>
      <c r="CC675" s="24"/>
      <c r="CD675" s="24"/>
    </row>
    <row r="676" spans="1:82" x14ac:dyDescent="0.25">
      <c r="A676" s="24"/>
      <c r="B676" s="24"/>
      <c r="C676" s="25"/>
      <c r="D676" s="24"/>
      <c r="E676" s="24"/>
      <c r="F676" s="24"/>
      <c r="H676" s="3"/>
      <c r="P676" s="3"/>
      <c r="Q676" s="98"/>
      <c r="V676" s="3"/>
      <c r="W676" s="3"/>
      <c r="X676" s="3"/>
      <c r="Y676" s="3"/>
      <c r="Z676" s="3"/>
      <c r="AA676" s="11"/>
      <c r="AB676" s="11"/>
      <c r="AC676" s="63"/>
      <c r="AD676" s="63"/>
      <c r="AE676" s="63"/>
      <c r="AF676" s="63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4"/>
      <c r="BA676" s="24"/>
      <c r="BB676" s="24"/>
      <c r="BC676" s="24"/>
      <c r="BD676" s="24"/>
      <c r="BE676" s="24"/>
      <c r="BF676" s="24"/>
      <c r="BG676" s="24"/>
      <c r="BH676" s="24"/>
      <c r="BI676" s="24"/>
      <c r="BJ676" s="24"/>
      <c r="BK676" s="24"/>
      <c r="BL676" s="24"/>
      <c r="BM676" s="24"/>
      <c r="BN676" s="24"/>
      <c r="BO676" s="24"/>
      <c r="BP676" s="24"/>
      <c r="BQ676" s="24"/>
      <c r="BR676" s="24"/>
      <c r="BS676" s="24"/>
      <c r="BT676" s="24"/>
      <c r="BU676" s="24"/>
      <c r="BV676" s="24"/>
      <c r="BW676" s="24"/>
      <c r="BX676" s="24"/>
      <c r="BY676" s="24"/>
      <c r="BZ676" s="24"/>
      <c r="CA676" s="24"/>
      <c r="CB676" s="24"/>
      <c r="CC676" s="24"/>
      <c r="CD676" s="24"/>
    </row>
    <row r="677" spans="1:82" x14ac:dyDescent="0.25">
      <c r="A677" s="24"/>
      <c r="B677" s="24"/>
      <c r="C677" s="25"/>
      <c r="D677" s="24"/>
      <c r="E677" s="24"/>
      <c r="F677" s="24"/>
      <c r="H677" s="3"/>
      <c r="P677" s="3"/>
      <c r="Q677" s="98"/>
      <c r="V677" s="3"/>
      <c r="W677" s="3"/>
      <c r="X677" s="3"/>
      <c r="Y677" s="3"/>
      <c r="Z677" s="3"/>
      <c r="AA677" s="11"/>
      <c r="AB677" s="11"/>
      <c r="AC677" s="63"/>
      <c r="AD677" s="63"/>
      <c r="AE677" s="63"/>
      <c r="AF677" s="63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4"/>
      <c r="BA677" s="24"/>
      <c r="BB677" s="24"/>
      <c r="BC677" s="24"/>
      <c r="BD677" s="24"/>
      <c r="BE677" s="24"/>
      <c r="BF677" s="24"/>
      <c r="BG677" s="24"/>
      <c r="BH677" s="24"/>
      <c r="BI677" s="24"/>
      <c r="BJ677" s="24"/>
      <c r="BK677" s="24"/>
      <c r="BL677" s="24"/>
      <c r="BM677" s="24"/>
      <c r="BN677" s="24"/>
      <c r="BO677" s="24"/>
      <c r="BP677" s="24"/>
      <c r="BQ677" s="24"/>
      <c r="BR677" s="24"/>
      <c r="BS677" s="24"/>
      <c r="BT677" s="24"/>
      <c r="BU677" s="24"/>
      <c r="BV677" s="24"/>
      <c r="BW677" s="24"/>
      <c r="BX677" s="24"/>
      <c r="BY677" s="24"/>
      <c r="BZ677" s="24"/>
      <c r="CA677" s="24"/>
      <c r="CB677" s="24"/>
      <c r="CC677" s="24"/>
      <c r="CD677" s="24"/>
    </row>
    <row r="678" spans="1:82" x14ac:dyDescent="0.25">
      <c r="A678" s="24"/>
      <c r="B678" s="24"/>
      <c r="C678" s="25"/>
      <c r="D678" s="24"/>
      <c r="E678" s="24"/>
      <c r="F678" s="24"/>
      <c r="H678" s="3"/>
      <c r="P678" s="3"/>
      <c r="Q678" s="98"/>
      <c r="V678" s="3"/>
      <c r="W678" s="3"/>
      <c r="X678" s="3"/>
      <c r="Y678" s="3"/>
      <c r="Z678" s="3"/>
      <c r="AA678" s="11"/>
      <c r="AB678" s="11"/>
      <c r="AC678" s="63"/>
      <c r="AD678" s="63"/>
      <c r="AE678" s="63"/>
      <c r="AF678" s="63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  <c r="BI678" s="24"/>
      <c r="BJ678" s="24"/>
      <c r="BK678" s="24"/>
      <c r="BL678" s="24"/>
      <c r="BM678" s="24"/>
      <c r="BN678" s="24"/>
      <c r="BO678" s="24"/>
      <c r="BP678" s="24"/>
      <c r="BQ678" s="24"/>
      <c r="BR678" s="24"/>
      <c r="BS678" s="24"/>
      <c r="BT678" s="24"/>
      <c r="BU678" s="24"/>
      <c r="BV678" s="24"/>
      <c r="BW678" s="24"/>
      <c r="BX678" s="24"/>
      <c r="BY678" s="24"/>
      <c r="BZ678" s="24"/>
      <c r="CA678" s="24"/>
      <c r="CB678" s="24"/>
      <c r="CC678" s="24"/>
      <c r="CD678" s="24"/>
    </row>
    <row r="679" spans="1:82" x14ac:dyDescent="0.25">
      <c r="A679" s="24"/>
      <c r="B679" s="24"/>
      <c r="C679" s="25"/>
      <c r="D679" s="24"/>
      <c r="E679" s="24"/>
      <c r="F679" s="24"/>
      <c r="H679" s="3"/>
      <c r="P679" s="3"/>
      <c r="Q679" s="98"/>
      <c r="V679" s="3"/>
      <c r="W679" s="3"/>
      <c r="X679" s="3"/>
      <c r="Y679" s="3"/>
      <c r="Z679" s="3"/>
      <c r="AA679" s="11"/>
      <c r="AB679" s="11"/>
      <c r="AC679" s="63"/>
      <c r="AD679" s="63"/>
      <c r="AE679" s="63"/>
      <c r="AF679" s="63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  <c r="BF679" s="24"/>
      <c r="BG679" s="24"/>
      <c r="BH679" s="24"/>
      <c r="BI679" s="24"/>
      <c r="BJ679" s="24"/>
      <c r="BK679" s="24"/>
      <c r="BL679" s="24"/>
      <c r="BM679" s="24"/>
      <c r="BN679" s="24"/>
      <c r="BO679" s="24"/>
      <c r="BP679" s="24"/>
      <c r="BQ679" s="24"/>
      <c r="BR679" s="24"/>
      <c r="BS679" s="24"/>
      <c r="BT679" s="24"/>
      <c r="BU679" s="24"/>
      <c r="BV679" s="24"/>
      <c r="BW679" s="24"/>
      <c r="BX679" s="24"/>
      <c r="BY679" s="24"/>
      <c r="BZ679" s="24"/>
      <c r="CA679" s="24"/>
      <c r="CB679" s="24"/>
      <c r="CC679" s="24"/>
      <c r="CD679" s="24"/>
    </row>
    <row r="680" spans="1:82" x14ac:dyDescent="0.25">
      <c r="A680" s="24"/>
      <c r="B680" s="24"/>
      <c r="C680" s="25"/>
      <c r="D680" s="24"/>
      <c r="E680" s="24"/>
      <c r="F680" s="24"/>
      <c r="H680" s="3"/>
      <c r="P680" s="3"/>
      <c r="Q680" s="98"/>
      <c r="V680" s="3"/>
      <c r="W680" s="3"/>
      <c r="X680" s="3"/>
      <c r="Y680" s="3"/>
      <c r="Z680" s="3"/>
      <c r="AA680" s="11"/>
      <c r="AB680" s="11"/>
      <c r="AC680" s="63"/>
      <c r="AD680" s="63"/>
      <c r="AE680" s="63"/>
      <c r="AF680" s="63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  <c r="BF680" s="24"/>
      <c r="BG680" s="24"/>
      <c r="BH680" s="24"/>
      <c r="BI680" s="24"/>
      <c r="BJ680" s="24"/>
      <c r="BK680" s="24"/>
      <c r="BL680" s="24"/>
      <c r="BM680" s="24"/>
      <c r="BN680" s="24"/>
      <c r="BO680" s="24"/>
      <c r="BP680" s="24"/>
      <c r="BQ680" s="24"/>
      <c r="BR680" s="24"/>
      <c r="BS680" s="24"/>
      <c r="BT680" s="24"/>
      <c r="BU680" s="24"/>
      <c r="BV680" s="24"/>
      <c r="BW680" s="24"/>
      <c r="BX680" s="24"/>
      <c r="BY680" s="24"/>
      <c r="BZ680" s="24"/>
      <c r="CA680" s="24"/>
      <c r="CB680" s="24"/>
      <c r="CC680" s="24"/>
      <c r="CD680" s="24"/>
    </row>
    <row r="681" spans="1:82" x14ac:dyDescent="0.25">
      <c r="A681" s="24"/>
      <c r="B681" s="24"/>
      <c r="C681" s="25"/>
      <c r="D681" s="24"/>
      <c r="E681" s="24"/>
      <c r="F681" s="24"/>
      <c r="H681" s="3"/>
      <c r="P681" s="3"/>
      <c r="Q681" s="98"/>
      <c r="V681" s="3"/>
      <c r="W681" s="3"/>
      <c r="X681" s="3"/>
      <c r="Y681" s="3"/>
      <c r="Z681" s="3"/>
      <c r="AA681" s="11"/>
      <c r="AB681" s="11"/>
      <c r="AC681" s="63"/>
      <c r="AD681" s="63"/>
      <c r="AE681" s="63"/>
      <c r="AF681" s="63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4"/>
      <c r="BA681" s="24"/>
      <c r="BB681" s="24"/>
      <c r="BC681" s="24"/>
      <c r="BD681" s="24"/>
      <c r="BE681" s="24"/>
      <c r="BF681" s="24"/>
      <c r="BG681" s="24"/>
      <c r="BH681" s="24"/>
      <c r="BI681" s="24"/>
      <c r="BJ681" s="24"/>
      <c r="BK681" s="24"/>
      <c r="BL681" s="24"/>
      <c r="BM681" s="24"/>
      <c r="BN681" s="24"/>
      <c r="BO681" s="24"/>
      <c r="BP681" s="24"/>
      <c r="BQ681" s="24"/>
      <c r="BR681" s="24"/>
      <c r="BS681" s="24"/>
      <c r="BT681" s="24"/>
      <c r="BU681" s="24"/>
      <c r="BV681" s="24"/>
      <c r="BW681" s="24"/>
      <c r="BX681" s="24"/>
      <c r="BY681" s="24"/>
      <c r="BZ681" s="24"/>
      <c r="CA681" s="24"/>
      <c r="CB681" s="24"/>
      <c r="CC681" s="24"/>
      <c r="CD681" s="24"/>
    </row>
    <row r="682" spans="1:82" x14ac:dyDescent="0.25">
      <c r="A682" s="24"/>
      <c r="B682" s="24"/>
      <c r="C682" s="25"/>
      <c r="D682" s="24"/>
      <c r="E682" s="24"/>
      <c r="F682" s="24"/>
      <c r="H682" s="3"/>
      <c r="P682" s="3"/>
      <c r="Q682" s="98"/>
      <c r="V682" s="3"/>
      <c r="W682" s="3"/>
      <c r="X682" s="3"/>
      <c r="Y682" s="3"/>
      <c r="Z682" s="3"/>
      <c r="AA682" s="11"/>
      <c r="AB682" s="11"/>
      <c r="AC682" s="63"/>
      <c r="AD682" s="63"/>
      <c r="AE682" s="63"/>
      <c r="AF682" s="63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4"/>
      <c r="BD682" s="24"/>
      <c r="BE682" s="24"/>
      <c r="BF682" s="24"/>
      <c r="BG682" s="24"/>
      <c r="BH682" s="24"/>
      <c r="BI682" s="24"/>
      <c r="BJ682" s="24"/>
      <c r="BK682" s="24"/>
      <c r="BL682" s="24"/>
      <c r="BM682" s="24"/>
      <c r="BN682" s="24"/>
      <c r="BO682" s="24"/>
      <c r="BP682" s="24"/>
      <c r="BQ682" s="24"/>
      <c r="BR682" s="24"/>
      <c r="BS682" s="24"/>
      <c r="BT682" s="24"/>
      <c r="BU682" s="24"/>
      <c r="BV682" s="24"/>
      <c r="BW682" s="24"/>
      <c r="BX682" s="24"/>
      <c r="BY682" s="24"/>
      <c r="BZ682" s="24"/>
      <c r="CA682" s="24"/>
      <c r="CB682" s="24"/>
      <c r="CC682" s="24"/>
      <c r="CD682" s="24"/>
    </row>
    <row r="683" spans="1:82" x14ac:dyDescent="0.25">
      <c r="A683" s="24"/>
      <c r="B683" s="24"/>
      <c r="C683" s="25"/>
      <c r="D683" s="24"/>
      <c r="E683" s="24"/>
      <c r="F683" s="24"/>
      <c r="H683" s="3"/>
      <c r="P683" s="3"/>
      <c r="Q683" s="98"/>
      <c r="V683" s="3"/>
      <c r="W683" s="3"/>
      <c r="X683" s="3"/>
      <c r="Y683" s="3"/>
      <c r="Z683" s="3"/>
      <c r="AA683" s="11"/>
      <c r="AB683" s="11"/>
      <c r="AC683" s="63"/>
      <c r="AD683" s="63"/>
      <c r="AE683" s="63"/>
      <c r="AF683" s="63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  <c r="BF683" s="24"/>
      <c r="BG683" s="24"/>
      <c r="BH683" s="24"/>
      <c r="BI683" s="24"/>
      <c r="BJ683" s="24"/>
      <c r="BK683" s="24"/>
      <c r="BL683" s="24"/>
      <c r="BM683" s="24"/>
      <c r="BN683" s="24"/>
      <c r="BO683" s="24"/>
      <c r="BP683" s="24"/>
      <c r="BQ683" s="24"/>
      <c r="BR683" s="24"/>
      <c r="BS683" s="24"/>
      <c r="BT683" s="24"/>
      <c r="BU683" s="24"/>
      <c r="BV683" s="24"/>
      <c r="BW683" s="24"/>
      <c r="BX683" s="24"/>
      <c r="BY683" s="24"/>
      <c r="BZ683" s="24"/>
      <c r="CA683" s="24"/>
      <c r="CB683" s="24"/>
      <c r="CC683" s="24"/>
      <c r="CD683" s="24"/>
    </row>
    <row r="684" spans="1:82" x14ac:dyDescent="0.25">
      <c r="A684" s="24"/>
      <c r="B684" s="24"/>
      <c r="C684" s="25"/>
      <c r="D684" s="24"/>
      <c r="E684" s="24"/>
      <c r="F684" s="24"/>
      <c r="H684" s="3"/>
      <c r="P684" s="3"/>
      <c r="Q684" s="98"/>
      <c r="V684" s="3"/>
      <c r="W684" s="3"/>
      <c r="X684" s="3"/>
      <c r="Y684" s="3"/>
      <c r="Z684" s="3"/>
      <c r="AA684" s="11"/>
      <c r="AB684" s="11"/>
      <c r="AC684" s="63"/>
      <c r="AD684" s="63"/>
      <c r="AE684" s="63"/>
      <c r="AF684" s="63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4"/>
      <c r="BD684" s="24"/>
      <c r="BE684" s="24"/>
      <c r="BF684" s="24"/>
      <c r="BG684" s="24"/>
      <c r="BH684" s="24"/>
      <c r="BI684" s="24"/>
      <c r="BJ684" s="24"/>
      <c r="BK684" s="24"/>
      <c r="BL684" s="24"/>
      <c r="BM684" s="24"/>
      <c r="BN684" s="24"/>
      <c r="BO684" s="24"/>
      <c r="BP684" s="24"/>
      <c r="BQ684" s="24"/>
      <c r="BR684" s="24"/>
      <c r="BS684" s="24"/>
      <c r="BT684" s="24"/>
      <c r="BU684" s="24"/>
      <c r="BV684" s="24"/>
      <c r="BW684" s="24"/>
      <c r="BX684" s="24"/>
      <c r="BY684" s="24"/>
      <c r="BZ684" s="24"/>
      <c r="CA684" s="24"/>
      <c r="CB684" s="24"/>
      <c r="CC684" s="24"/>
      <c r="CD684" s="24"/>
    </row>
    <row r="685" spans="1:82" x14ac:dyDescent="0.25">
      <c r="A685" s="24"/>
      <c r="B685" s="24"/>
      <c r="C685" s="25"/>
      <c r="D685" s="24"/>
      <c r="E685" s="24"/>
      <c r="F685" s="24"/>
      <c r="H685" s="3"/>
      <c r="P685" s="3"/>
      <c r="Q685" s="98"/>
      <c r="V685" s="3"/>
      <c r="W685" s="3"/>
      <c r="X685" s="3"/>
      <c r="Y685" s="3"/>
      <c r="Z685" s="3"/>
      <c r="AA685" s="11"/>
      <c r="AB685" s="11"/>
      <c r="AC685" s="63"/>
      <c r="AD685" s="63"/>
      <c r="AE685" s="63"/>
      <c r="AF685" s="63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  <c r="BI685" s="24"/>
      <c r="BJ685" s="24"/>
      <c r="BK685" s="24"/>
      <c r="BL685" s="24"/>
      <c r="BM685" s="24"/>
      <c r="BN685" s="24"/>
      <c r="BO685" s="24"/>
      <c r="BP685" s="24"/>
      <c r="BQ685" s="24"/>
      <c r="BR685" s="24"/>
      <c r="BS685" s="24"/>
      <c r="BT685" s="24"/>
      <c r="BU685" s="24"/>
      <c r="BV685" s="24"/>
      <c r="BW685" s="24"/>
      <c r="BX685" s="24"/>
      <c r="BY685" s="24"/>
      <c r="BZ685" s="24"/>
      <c r="CA685" s="24"/>
      <c r="CB685" s="24"/>
      <c r="CC685" s="24"/>
      <c r="CD685" s="24"/>
    </row>
    <row r="686" spans="1:82" x14ac:dyDescent="0.25">
      <c r="A686" s="24"/>
      <c r="B686" s="24"/>
      <c r="C686" s="25"/>
      <c r="D686" s="24"/>
      <c r="E686" s="24"/>
      <c r="F686" s="24"/>
      <c r="H686" s="3"/>
      <c r="P686" s="3"/>
      <c r="Q686" s="98"/>
      <c r="V686" s="3"/>
      <c r="W686" s="3"/>
      <c r="X686" s="3"/>
      <c r="Y686" s="3"/>
      <c r="Z686" s="3"/>
      <c r="AA686" s="11"/>
      <c r="AB686" s="11"/>
      <c r="AC686" s="63"/>
      <c r="AD686" s="63"/>
      <c r="AE686" s="63"/>
      <c r="AF686" s="63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  <c r="AX686" s="24"/>
      <c r="AY686" s="24"/>
      <c r="AZ686" s="24"/>
      <c r="BA686" s="24"/>
      <c r="BB686" s="24"/>
      <c r="BC686" s="24"/>
      <c r="BD686" s="24"/>
      <c r="BE686" s="24"/>
      <c r="BF686" s="24"/>
      <c r="BG686" s="24"/>
      <c r="BH686" s="24"/>
      <c r="BI686" s="24"/>
      <c r="BJ686" s="24"/>
      <c r="BK686" s="24"/>
      <c r="BL686" s="24"/>
      <c r="BM686" s="24"/>
      <c r="BN686" s="24"/>
      <c r="BO686" s="24"/>
      <c r="BP686" s="24"/>
      <c r="BQ686" s="24"/>
      <c r="BR686" s="24"/>
      <c r="BS686" s="24"/>
      <c r="BT686" s="24"/>
      <c r="BU686" s="24"/>
      <c r="BV686" s="24"/>
      <c r="BW686" s="24"/>
      <c r="BX686" s="24"/>
      <c r="BY686" s="24"/>
      <c r="BZ686" s="24"/>
      <c r="CA686" s="24"/>
      <c r="CB686" s="24"/>
      <c r="CC686" s="24"/>
      <c r="CD686" s="24"/>
    </row>
  </sheetData>
  <autoFilter ref="A7:AG65"/>
  <sortState ref="A10:CA53">
    <sortCondition ref="E10:E53"/>
  </sortState>
  <mergeCells count="22">
    <mergeCell ref="A4:Z4"/>
    <mergeCell ref="C5:C7"/>
    <mergeCell ref="I5:N5"/>
    <mergeCell ref="P5:V5"/>
    <mergeCell ref="X5:Y5"/>
    <mergeCell ref="I6:J6"/>
    <mergeCell ref="K6:K7"/>
    <mergeCell ref="L6:M6"/>
    <mergeCell ref="U6:U7"/>
    <mergeCell ref="T6:T7"/>
    <mergeCell ref="W6:W7"/>
    <mergeCell ref="O6:O7"/>
    <mergeCell ref="V6:V7"/>
    <mergeCell ref="S6:S7"/>
    <mergeCell ref="R6:R7"/>
    <mergeCell ref="Q6:Q7"/>
    <mergeCell ref="Z5:Z7"/>
    <mergeCell ref="E70:F70"/>
    <mergeCell ref="A64:F64"/>
    <mergeCell ref="X6:X7"/>
    <mergeCell ref="Y6:Y7"/>
    <mergeCell ref="P6:P7"/>
  </mergeCells>
  <pageMargins left="0.75" right="0" top="0.75" bottom="0.75" header="0.3" footer="0.3"/>
  <pageSetup paperSize="5" scale="32" fitToHeight="0" orientation="landscape" r:id="rId1"/>
  <headerFooter>
    <oddFooter>&amp;L&amp;P/&amp;N</oddFooter>
  </headerFooter>
  <rowBreaks count="2" manualBreakCount="2">
    <brk id="28" max="16383" man="1"/>
    <brk id="74" max="16383" man="1"/>
  </rowBreaks>
  <colBreaks count="2" manualBreakCount="2">
    <brk id="26" max="1048575" man="1"/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3d828ff2b656d11321f19a45d49adb63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5c99ad7cb2d3cc38e7907aa085954280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849DF2-0DF8-4849-8BEF-520251A40D05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dedfef6-c5ba-4a3e-af87-6a55fe944720"/>
    <ds:schemaRef ds:uri="da0356f3-83b3-42db-a4ea-d0e11b8bbde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EFF7F31-02D6-4A9A-B2E3-718C79B6BD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Victor Felipe Arias Garcia</cp:lastModifiedBy>
  <cp:lastPrinted>2025-11-06T19:44:50Z</cp:lastPrinted>
  <dcterms:created xsi:type="dcterms:W3CDTF">2021-10-19T14:31:34Z</dcterms:created>
  <dcterms:modified xsi:type="dcterms:W3CDTF">2025-11-06T19:51:00Z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