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nssgobdo-my.sharepoint.com/personal/ruddy_solano_cnss_gob_do/Documents/Escritorio/"/>
    </mc:Choice>
  </mc:AlternateContent>
  <bookViews>
    <workbookView xWindow="0" yWindow="0" windowWidth="21570" windowHeight="10215"/>
  </bookViews>
  <sheets>
    <sheet name="Transacciones de inventario - C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4" i="1" l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<sst xmlns="http://schemas.openxmlformats.org/spreadsheetml/2006/main" count="269" uniqueCount="165">
  <si>
    <t>Número de artículo</t>
  </si>
  <si>
    <t>Descripción artículo</t>
  </si>
  <si>
    <t xml:space="preserve">U de M </t>
  </si>
  <si>
    <t>Cant. trans.</t>
  </si>
  <si>
    <t>Costo unitario</t>
  </si>
  <si>
    <t>Costo total</t>
  </si>
  <si>
    <t>Fecha del documento</t>
  </si>
  <si>
    <t>SO00277</t>
  </si>
  <si>
    <t>Toner HP W2300 NEGRO (230)</t>
  </si>
  <si>
    <t>UND</t>
  </si>
  <si>
    <t>SO00278</t>
  </si>
  <si>
    <t>Toner HP W2301 CYAN (2301)</t>
  </si>
  <si>
    <t>SO00279</t>
  </si>
  <si>
    <t>Toner HP W2302 AMARILLO  (2302A)</t>
  </si>
  <si>
    <t>SO00280</t>
  </si>
  <si>
    <t>Toner HP W2303 MAGENTA  (2303A)</t>
  </si>
  <si>
    <t>SO00269</t>
  </si>
  <si>
    <t>Toner HP W1015  (W151A) negro</t>
  </si>
  <si>
    <t>SO00281</t>
  </si>
  <si>
    <t>Toner HP CF470X  Negro (657 M682)</t>
  </si>
  <si>
    <t>SO00251</t>
  </si>
  <si>
    <t>TONER 655A MAGENTA CF453A</t>
  </si>
  <si>
    <t>SO00249</t>
  </si>
  <si>
    <t>TONER 655A CYAN CF451A</t>
  </si>
  <si>
    <t>SO00250</t>
  </si>
  <si>
    <t>TONER 655A AMARILLO CF452A</t>
  </si>
  <si>
    <t>SO00247</t>
  </si>
  <si>
    <t>TONER HP CF258X</t>
  </si>
  <si>
    <t>SO00265</t>
  </si>
  <si>
    <t>TONER XEROX ALT.C8055</t>
  </si>
  <si>
    <t>SO00231</t>
  </si>
  <si>
    <t>Toner xerox amarillo C8055</t>
  </si>
  <si>
    <t>SO00230</t>
  </si>
  <si>
    <t>Toner xerox magenta C8055</t>
  </si>
  <si>
    <t>SO00276</t>
  </si>
  <si>
    <t>Toner HP 105A (W1105)</t>
  </si>
  <si>
    <t>SO00268</t>
  </si>
  <si>
    <t>KIT ALIMENTAC.M680</t>
  </si>
  <si>
    <t>SO00267</t>
  </si>
  <si>
    <t>FUSOR KIT HPM682</t>
  </si>
  <si>
    <t>SO00299</t>
  </si>
  <si>
    <t>ADF ROLLER HP ADF KIT J8J95A</t>
  </si>
  <si>
    <t>SO00297</t>
  </si>
  <si>
    <t>Unidad de recolecion modelo HPP1B94A</t>
  </si>
  <si>
    <t>SO00219</t>
  </si>
  <si>
    <t>Contenedor de residuos xerox 7855/8055</t>
  </si>
  <si>
    <t>SO00220</t>
  </si>
  <si>
    <t>Limpiador  Correa de Transferencia Xerox 7855</t>
  </si>
  <si>
    <t>SO00221</t>
  </si>
  <si>
    <t>2do Rodillo transferencia de Polarizacion Xerox 7855</t>
  </si>
  <si>
    <t>SO00301</t>
  </si>
  <si>
    <t>Modulo Xero SBC/ESS C8055</t>
  </si>
  <si>
    <t>SO00224</t>
  </si>
  <si>
    <t>Drum R1,R2,R3,R4 Xerox 7855</t>
  </si>
  <si>
    <t>SO00302</t>
  </si>
  <si>
    <t>Polvo Revelador Magenta xerox 8055</t>
  </si>
  <si>
    <t>AB00030</t>
  </si>
  <si>
    <t>Galleta de Soda Hatuey</t>
  </si>
  <si>
    <t>CAJA20/1</t>
  </si>
  <si>
    <t>AB00028</t>
  </si>
  <si>
    <t>Galleta hatuey saltina caja 9/1</t>
  </si>
  <si>
    <t>AB00027</t>
  </si>
  <si>
    <t>Sal Refinada</t>
  </si>
  <si>
    <t>AB00012</t>
  </si>
  <si>
    <t>Té Frio</t>
  </si>
  <si>
    <t>AB00004</t>
  </si>
  <si>
    <t>Cremora</t>
  </si>
  <si>
    <t>SL00002</t>
  </si>
  <si>
    <t>Ambientador Spray para Oficina</t>
  </si>
  <si>
    <t>SL00021</t>
  </si>
  <si>
    <t>Guantes para Limpiar</t>
  </si>
  <si>
    <t>SL00026</t>
  </si>
  <si>
    <t>Lava Platos GL</t>
  </si>
  <si>
    <t>Galón</t>
  </si>
  <si>
    <t>SL00056</t>
  </si>
  <si>
    <t>Alcohol isopropilico al 70%</t>
  </si>
  <si>
    <t>GL</t>
  </si>
  <si>
    <t>SL00040</t>
  </si>
  <si>
    <t>Suape</t>
  </si>
  <si>
    <t>SL00010</t>
  </si>
  <si>
    <t>Desinfectante liquido GL</t>
  </si>
  <si>
    <t>SL00006</t>
  </si>
  <si>
    <t>Cloro GL</t>
  </si>
  <si>
    <t>SL00046</t>
  </si>
  <si>
    <t>desgrasante en galon</t>
  </si>
  <si>
    <t>SL00083</t>
  </si>
  <si>
    <t>DESINFECTANTE LYSOL</t>
  </si>
  <si>
    <t>BOTELLA</t>
  </si>
  <si>
    <t>AB00002</t>
  </si>
  <si>
    <t>Azúcar Blanca PAQ1X5LB</t>
  </si>
  <si>
    <t>PAQ1X5LB</t>
  </si>
  <si>
    <t>AB00001</t>
  </si>
  <si>
    <t>Azúcar Crema PAQ1X5LB</t>
  </si>
  <si>
    <t>AB00003</t>
  </si>
  <si>
    <t>Café PAQ1X1LB</t>
  </si>
  <si>
    <t>PAQ1X1LB</t>
  </si>
  <si>
    <t>SL00053</t>
  </si>
  <si>
    <t>Mascarillas quirurgicas</t>
  </si>
  <si>
    <t>CAJAS</t>
  </si>
  <si>
    <t>SL00054</t>
  </si>
  <si>
    <t>Guantes de latex con polvo med 100/1</t>
  </si>
  <si>
    <t>SL00068</t>
  </si>
  <si>
    <t>Bata medica desechable</t>
  </si>
  <si>
    <t>SO00014</t>
  </si>
  <si>
    <t>Caja para archivar</t>
  </si>
  <si>
    <t>SO00098</t>
  </si>
  <si>
    <t>Papel Bond 8.5 x11.</t>
  </si>
  <si>
    <t>RESMA</t>
  </si>
  <si>
    <t>SO00019</t>
  </si>
  <si>
    <t>Carpeta No.1</t>
  </si>
  <si>
    <t>SO00015</t>
  </si>
  <si>
    <t>Carpeta No.1.5</t>
  </si>
  <si>
    <t>SO00016</t>
  </si>
  <si>
    <t>Carpeta No.2.</t>
  </si>
  <si>
    <t>SO00069</t>
  </si>
  <si>
    <t>Grapadoras</t>
  </si>
  <si>
    <t>SO00109</t>
  </si>
  <si>
    <t>Pila AA</t>
  </si>
  <si>
    <t>Paq 4/1</t>
  </si>
  <si>
    <t>SO00110</t>
  </si>
  <si>
    <t>Pilas AAA</t>
  </si>
  <si>
    <t>SO00052</t>
  </si>
  <si>
    <t>Rollo de papel labels 2x1 para impresora zebra</t>
  </si>
  <si>
    <t>SO00164</t>
  </si>
  <si>
    <t>Unidad Recolectora de toner para impresora mult M628</t>
  </si>
  <si>
    <t>SO00166</t>
  </si>
  <si>
    <t>Kit Transferencia para impresora Multi HP M682</t>
  </si>
  <si>
    <t>SO00228</t>
  </si>
  <si>
    <t>Toner de cartucho xerox negro C8055</t>
  </si>
  <si>
    <t>SL00065</t>
  </si>
  <si>
    <t>Vasos ecologico carton 10 oz paq 50/1</t>
  </si>
  <si>
    <t>PAQ50/1</t>
  </si>
  <si>
    <t>SL00043</t>
  </si>
  <si>
    <t>Vaso ecologico carton café 4oz</t>
  </si>
  <si>
    <t>PAQ1X50</t>
  </si>
  <si>
    <t>SL00038</t>
  </si>
  <si>
    <t>Servilletas para manos tipo C-Fold paq 100/1</t>
  </si>
  <si>
    <t>PAQ1X100</t>
  </si>
  <si>
    <t>SL00037</t>
  </si>
  <si>
    <t>Servilletas Cuadradas paq 50/1</t>
  </si>
  <si>
    <t>SL00035</t>
  </si>
  <si>
    <t>Papel toalla de mano pre cortada, doble hoja 393 pies</t>
  </si>
  <si>
    <t>PAQ 6/1</t>
  </si>
  <si>
    <t>SL00033</t>
  </si>
  <si>
    <t>Papel toalla para Manos 6x800</t>
  </si>
  <si>
    <t>SL00034</t>
  </si>
  <si>
    <t>Papel Higienico Jumbo Blanco doble hoja, 820 pies (527)</t>
  </si>
  <si>
    <t>PAQ 4/1</t>
  </si>
  <si>
    <t>SL00017</t>
  </si>
  <si>
    <t>Fundas para basura 17x22  Zafacon 25/1</t>
  </si>
  <si>
    <t>PAQ1X25</t>
  </si>
  <si>
    <t>SL00018</t>
  </si>
  <si>
    <t>Fundas para basura 28x35 10/1</t>
  </si>
  <si>
    <t>PAQ1X10</t>
  </si>
  <si>
    <t>SL00066</t>
  </si>
  <si>
    <t>Plato ecologico carton No.6 paq 20/1</t>
  </si>
  <si>
    <t>SL00007</t>
  </si>
  <si>
    <t>Cucharas Plásticas 25/1</t>
  </si>
  <si>
    <t>SL00019</t>
  </si>
  <si>
    <t>Fundas para basura 36x54</t>
  </si>
  <si>
    <t>PAQ1X5</t>
  </si>
  <si>
    <t>Auxiliar Administrativo</t>
  </si>
  <si>
    <t>Preparado por:</t>
  </si>
  <si>
    <t>Director Administrativo</t>
  </si>
  <si>
    <t xml:space="preserve">  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</si>
</sst>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44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0" xfId="0" applyFont="1" applyAlignment="1">
      <alignment horizontal="center"/>
    </xf>
    <xf numFmtId="164" fontId="0" fillId="0" borderId="0" xfId="1" applyNumberFormat="1" applyFont="1"/>
    <xf numFmtId="164" fontId="2" fillId="2" borderId="1" xfId="1" applyNumberFormat="1" applyFont="1" applyFill="1" applyBorder="1" applyAlignment="1">
      <alignment horizontal="center" vertical="center" wrapText="1"/>
    </xf>
    <xf numFmtId="44" fontId="0" fillId="0" borderId="0" xfId="1" applyNumberFormat="1" applyFont="1"/>
    <xf numFmtId="44" fontId="2" fillId="2" borderId="1" xfId="1" applyNumberFormat="1" applyFont="1" applyFill="1" applyBorder="1" applyAlignment="1">
      <alignment horizontal="center" vertical="center" wrapText="1"/>
    </xf>
    <xf numFmtId="44" fontId="3" fillId="0" borderId="2" xfId="1" applyNumberFormat="1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7</xdr:col>
      <xdr:colOff>0</xdr:colOff>
      <xdr:row>6</xdr:row>
      <xdr:rowOff>171451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"/>
          <a:ext cx="9096375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161925</xdr:colOff>
      <xdr:row>0</xdr:row>
      <xdr:rowOff>123826</xdr:rowOff>
    </xdr:from>
    <xdr:to>
      <xdr:col>1</xdr:col>
      <xdr:colOff>500204</xdr:colOff>
      <xdr:row>6</xdr:row>
      <xdr:rowOff>114301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23826"/>
          <a:ext cx="1547954" cy="1133475"/>
        </a:xfrm>
        <a:prstGeom prst="rect">
          <a:avLst/>
        </a:prstGeom>
      </xdr:spPr>
    </xdr:pic>
    <xdr:clientData/>
  </xdr:twoCellAnchor>
  <xdr:oneCellAnchor>
    <xdr:from>
      <xdr:col>1</xdr:col>
      <xdr:colOff>647700</xdr:colOff>
      <xdr:row>1</xdr:row>
      <xdr:rowOff>9526</xdr:rowOff>
    </xdr:from>
    <xdr:ext cx="6429375" cy="952500"/>
    <xdr:sp macro="" textlink="">
      <xdr:nvSpPr>
        <xdr:cNvPr id="6" name="CuadroTexto 5"/>
        <xdr:cNvSpPr txBox="1"/>
      </xdr:nvSpPr>
      <xdr:spPr>
        <a:xfrm>
          <a:off x="1857375" y="200026"/>
          <a:ext cx="6429375" cy="952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DIRECCION ADMINISTRATIVA 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SECCION ALMACEN Y SUMINISTRO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 Del 01</a:t>
          </a:r>
          <a:r>
            <a:rPr lang="en-US" sz="18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Octubre al 31 Diciembre 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2025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00"/>
  <sheetViews>
    <sheetView tabSelected="1" view="pageLayout" topLeftCell="A74" zoomScaleNormal="100" workbookViewId="0">
      <selection activeCell="I92" sqref="I92"/>
    </sheetView>
  </sheetViews>
  <sheetFormatPr baseColWidth="10" defaultRowHeight="15" x14ac:dyDescent="0.25"/>
  <cols>
    <col min="1" max="1" width="18.140625" bestFit="1" customWidth="1"/>
    <col min="2" max="2" width="51.140625" bestFit="1" customWidth="1"/>
    <col min="3" max="3" width="10" bestFit="1" customWidth="1"/>
    <col min="4" max="4" width="11" style="5" bestFit="1" customWidth="1"/>
    <col min="5" max="5" width="13.42578125" style="7" bestFit="1" customWidth="1"/>
    <col min="6" max="6" width="12.5703125" style="7" bestFit="1" customWidth="1"/>
    <col min="7" max="7" width="20.140625" bestFit="1" customWidth="1"/>
  </cols>
  <sheetData>
    <row r="8" spans="1:7" ht="37.5" x14ac:dyDescent="0.25">
      <c r="A8" s="2" t="s">
        <v>0</v>
      </c>
      <c r="B8" s="2" t="s">
        <v>1</v>
      </c>
      <c r="C8" s="2" t="s">
        <v>2</v>
      </c>
      <c r="D8" s="6" t="s">
        <v>3</v>
      </c>
      <c r="E8" s="8" t="s">
        <v>4</v>
      </c>
      <c r="F8" s="8" t="s">
        <v>5</v>
      </c>
      <c r="G8" s="2" t="s">
        <v>6</v>
      </c>
    </row>
    <row r="9" spans="1:7" x14ac:dyDescent="0.25">
      <c r="A9" t="s">
        <v>7</v>
      </c>
      <c r="B9" t="s">
        <v>8</v>
      </c>
      <c r="C9" t="s">
        <v>9</v>
      </c>
      <c r="D9" s="5">
        <v>3</v>
      </c>
      <c r="E9" s="7">
        <v>26904</v>
      </c>
      <c r="F9" s="7">
        <v>80712</v>
      </c>
      <c r="G9" s="1">
        <f t="shared" ref="G9:G32" si="0">DATE(2025,10,3)</f>
        <v>45933</v>
      </c>
    </row>
    <row r="10" spans="1:7" x14ac:dyDescent="0.25">
      <c r="A10" t="s">
        <v>10</v>
      </c>
      <c r="B10" t="s">
        <v>11</v>
      </c>
      <c r="C10" t="s">
        <v>9</v>
      </c>
      <c r="D10" s="5">
        <v>3</v>
      </c>
      <c r="E10" s="7">
        <v>29382</v>
      </c>
      <c r="F10" s="7">
        <v>88146</v>
      </c>
      <c r="G10" s="1">
        <f t="shared" si="0"/>
        <v>45933</v>
      </c>
    </row>
    <row r="11" spans="1:7" x14ac:dyDescent="0.25">
      <c r="A11" t="s">
        <v>12</v>
      </c>
      <c r="B11" t="s">
        <v>13</v>
      </c>
      <c r="C11" t="s">
        <v>9</v>
      </c>
      <c r="D11" s="5">
        <v>3</v>
      </c>
      <c r="E11" s="7">
        <v>29382</v>
      </c>
      <c r="F11" s="7">
        <v>88146</v>
      </c>
      <c r="G11" s="1">
        <f t="shared" si="0"/>
        <v>45933</v>
      </c>
    </row>
    <row r="12" spans="1:7" x14ac:dyDescent="0.25">
      <c r="A12" t="s">
        <v>14</v>
      </c>
      <c r="B12" t="s">
        <v>15</v>
      </c>
      <c r="C12" t="s">
        <v>9</v>
      </c>
      <c r="D12" s="5">
        <v>3</v>
      </c>
      <c r="E12" s="7">
        <v>29382</v>
      </c>
      <c r="F12" s="7">
        <v>88146</v>
      </c>
      <c r="G12" s="1">
        <f t="shared" si="0"/>
        <v>45933</v>
      </c>
    </row>
    <row r="13" spans="1:7" x14ac:dyDescent="0.25">
      <c r="A13" t="s">
        <v>16</v>
      </c>
      <c r="B13" t="s">
        <v>17</v>
      </c>
      <c r="C13" t="s">
        <v>9</v>
      </c>
      <c r="D13" s="5">
        <v>4</v>
      </c>
      <c r="E13" s="7">
        <v>25000</v>
      </c>
      <c r="F13" s="7">
        <v>100000</v>
      </c>
      <c r="G13" s="1">
        <f t="shared" si="0"/>
        <v>45933</v>
      </c>
    </row>
    <row r="14" spans="1:7" x14ac:dyDescent="0.25">
      <c r="A14" t="s">
        <v>18</v>
      </c>
      <c r="B14" t="s">
        <v>19</v>
      </c>
      <c r="C14" t="s">
        <v>9</v>
      </c>
      <c r="D14" s="5">
        <v>6</v>
      </c>
      <c r="E14" s="7">
        <v>26999.744999999999</v>
      </c>
      <c r="F14" s="7">
        <v>161998.47</v>
      </c>
      <c r="G14" s="1">
        <f t="shared" si="0"/>
        <v>45933</v>
      </c>
    </row>
    <row r="15" spans="1:7" x14ac:dyDescent="0.25">
      <c r="A15" t="s">
        <v>20</v>
      </c>
      <c r="B15" t="s">
        <v>21</v>
      </c>
      <c r="C15" t="s">
        <v>9</v>
      </c>
      <c r="D15" s="5">
        <v>2</v>
      </c>
      <c r="E15" s="7">
        <v>19470</v>
      </c>
      <c r="F15" s="7">
        <v>38940</v>
      </c>
      <c r="G15" s="1">
        <f t="shared" si="0"/>
        <v>45933</v>
      </c>
    </row>
    <row r="16" spans="1:7" x14ac:dyDescent="0.25">
      <c r="A16" t="s">
        <v>22</v>
      </c>
      <c r="B16" t="s">
        <v>23</v>
      </c>
      <c r="C16" t="s">
        <v>9</v>
      </c>
      <c r="D16" s="5">
        <v>4</v>
      </c>
      <c r="E16" s="7">
        <v>21000.035</v>
      </c>
      <c r="F16" s="7">
        <v>84000.14</v>
      </c>
      <c r="G16" s="1">
        <f t="shared" si="0"/>
        <v>45933</v>
      </c>
    </row>
    <row r="17" spans="1:7" x14ac:dyDescent="0.25">
      <c r="A17" t="s">
        <v>24</v>
      </c>
      <c r="B17" t="s">
        <v>25</v>
      </c>
      <c r="C17" t="s">
        <v>9</v>
      </c>
      <c r="D17" s="5">
        <v>2</v>
      </c>
      <c r="E17" s="7">
        <v>21000.06</v>
      </c>
      <c r="F17" s="7">
        <v>42000.12</v>
      </c>
      <c r="G17" s="1">
        <f t="shared" si="0"/>
        <v>45933</v>
      </c>
    </row>
    <row r="18" spans="1:7" x14ac:dyDescent="0.25">
      <c r="A18" t="s">
        <v>26</v>
      </c>
      <c r="B18" t="s">
        <v>27</v>
      </c>
      <c r="C18" t="s">
        <v>9</v>
      </c>
      <c r="D18" s="5">
        <v>6</v>
      </c>
      <c r="E18" s="7">
        <v>21000.058333333334</v>
      </c>
      <c r="F18" s="7">
        <v>126000.35</v>
      </c>
      <c r="G18" s="1">
        <f t="shared" si="0"/>
        <v>45933</v>
      </c>
    </row>
    <row r="19" spans="1:7" x14ac:dyDescent="0.25">
      <c r="A19" t="s">
        <v>28</v>
      </c>
      <c r="B19" t="s">
        <v>29</v>
      </c>
      <c r="C19" t="s">
        <v>9</v>
      </c>
      <c r="D19" s="5">
        <v>3</v>
      </c>
      <c r="E19" s="7">
        <v>14999.193333333335</v>
      </c>
      <c r="F19" s="7">
        <v>44997.58</v>
      </c>
      <c r="G19" s="1">
        <f t="shared" si="0"/>
        <v>45933</v>
      </c>
    </row>
    <row r="20" spans="1:7" x14ac:dyDescent="0.25">
      <c r="A20" t="s">
        <v>30</v>
      </c>
      <c r="B20" t="s">
        <v>31</v>
      </c>
      <c r="C20" t="s">
        <v>9</v>
      </c>
      <c r="D20" s="5">
        <v>3</v>
      </c>
      <c r="E20" s="7">
        <v>13999.993333333334</v>
      </c>
      <c r="F20" s="7">
        <v>41999.98</v>
      </c>
      <c r="G20" s="1">
        <f t="shared" si="0"/>
        <v>45933</v>
      </c>
    </row>
    <row r="21" spans="1:7" x14ac:dyDescent="0.25">
      <c r="A21" t="s">
        <v>32</v>
      </c>
      <c r="B21" t="s">
        <v>33</v>
      </c>
      <c r="C21" t="s">
        <v>9</v>
      </c>
      <c r="D21" s="5">
        <v>3</v>
      </c>
      <c r="E21" s="7">
        <v>13999.993333333334</v>
      </c>
      <c r="F21" s="7">
        <v>41999.98</v>
      </c>
      <c r="G21" s="1">
        <f t="shared" si="0"/>
        <v>45933</v>
      </c>
    </row>
    <row r="22" spans="1:7" x14ac:dyDescent="0.25">
      <c r="A22" t="s">
        <v>34</v>
      </c>
      <c r="B22" t="s">
        <v>35</v>
      </c>
      <c r="C22" t="s">
        <v>9</v>
      </c>
      <c r="D22" s="5">
        <v>2</v>
      </c>
      <c r="E22" s="7">
        <v>10999.995000000001</v>
      </c>
      <c r="F22" s="7">
        <v>21999.99</v>
      </c>
      <c r="G22" s="1">
        <f t="shared" si="0"/>
        <v>45933</v>
      </c>
    </row>
    <row r="23" spans="1:7" x14ac:dyDescent="0.25">
      <c r="A23" t="s">
        <v>36</v>
      </c>
      <c r="B23" t="s">
        <v>37</v>
      </c>
      <c r="C23" t="s">
        <v>9</v>
      </c>
      <c r="D23" s="5">
        <v>2</v>
      </c>
      <c r="E23" s="7">
        <v>23999.994999999999</v>
      </c>
      <c r="F23" s="7">
        <v>47999.99</v>
      </c>
      <c r="G23" s="1">
        <f t="shared" si="0"/>
        <v>45933</v>
      </c>
    </row>
    <row r="24" spans="1:7" x14ac:dyDescent="0.25">
      <c r="A24" t="s">
        <v>38</v>
      </c>
      <c r="B24" t="s">
        <v>39</v>
      </c>
      <c r="C24" t="s">
        <v>9</v>
      </c>
      <c r="D24" s="5">
        <v>2</v>
      </c>
      <c r="E24" s="7">
        <v>37999.99</v>
      </c>
      <c r="F24" s="7">
        <v>75999.98</v>
      </c>
      <c r="G24" s="1">
        <f t="shared" si="0"/>
        <v>45933</v>
      </c>
    </row>
    <row r="25" spans="1:7" x14ac:dyDescent="0.25">
      <c r="A25" t="s">
        <v>40</v>
      </c>
      <c r="B25" t="s">
        <v>41</v>
      </c>
      <c r="C25" t="s">
        <v>9</v>
      </c>
      <c r="D25" s="5">
        <v>2</v>
      </c>
      <c r="E25" s="7">
        <v>13200</v>
      </c>
      <c r="F25" s="7">
        <v>26400</v>
      </c>
      <c r="G25" s="1">
        <f t="shared" si="0"/>
        <v>45933</v>
      </c>
    </row>
    <row r="26" spans="1:7" x14ac:dyDescent="0.25">
      <c r="A26" t="s">
        <v>42</v>
      </c>
      <c r="B26" t="s">
        <v>43</v>
      </c>
      <c r="C26" t="s">
        <v>9</v>
      </c>
      <c r="D26" s="5">
        <v>2</v>
      </c>
      <c r="E26" s="7">
        <v>12500</v>
      </c>
      <c r="F26" s="7">
        <v>25000</v>
      </c>
      <c r="G26" s="1">
        <f t="shared" si="0"/>
        <v>45933</v>
      </c>
    </row>
    <row r="27" spans="1:7" x14ac:dyDescent="0.25">
      <c r="A27" t="s">
        <v>44</v>
      </c>
      <c r="B27" t="s">
        <v>45</v>
      </c>
      <c r="C27" t="s">
        <v>9</v>
      </c>
      <c r="D27" s="5">
        <v>4</v>
      </c>
      <c r="E27" s="7">
        <v>10999.995000000001</v>
      </c>
      <c r="F27" s="7">
        <v>43999.98</v>
      </c>
      <c r="G27" s="1">
        <f t="shared" si="0"/>
        <v>45933</v>
      </c>
    </row>
    <row r="28" spans="1:7" x14ac:dyDescent="0.25">
      <c r="A28" t="s">
        <v>46</v>
      </c>
      <c r="B28" t="s">
        <v>47</v>
      </c>
      <c r="C28" t="s">
        <v>9</v>
      </c>
      <c r="D28" s="5">
        <v>4</v>
      </c>
      <c r="E28" s="7">
        <v>10499.995000000001</v>
      </c>
      <c r="F28" s="7">
        <v>41999.98</v>
      </c>
      <c r="G28" s="1">
        <f t="shared" si="0"/>
        <v>45933</v>
      </c>
    </row>
    <row r="29" spans="1:7" x14ac:dyDescent="0.25">
      <c r="A29" t="s">
        <v>48</v>
      </c>
      <c r="B29" t="s">
        <v>49</v>
      </c>
      <c r="C29" t="s">
        <v>9</v>
      </c>
      <c r="D29" s="5">
        <v>4</v>
      </c>
      <c r="E29" s="7">
        <v>10999.995000000001</v>
      </c>
      <c r="F29" s="7">
        <v>43999.98</v>
      </c>
      <c r="G29" s="1">
        <f t="shared" si="0"/>
        <v>45933</v>
      </c>
    </row>
    <row r="30" spans="1:7" x14ac:dyDescent="0.25">
      <c r="A30" t="s">
        <v>50</v>
      </c>
      <c r="B30" t="s">
        <v>51</v>
      </c>
      <c r="C30" t="s">
        <v>9</v>
      </c>
      <c r="D30" s="5">
        <v>1</v>
      </c>
      <c r="E30" s="7">
        <v>60000</v>
      </c>
      <c r="F30" s="7">
        <v>60000</v>
      </c>
      <c r="G30" s="1">
        <f t="shared" si="0"/>
        <v>45933</v>
      </c>
    </row>
    <row r="31" spans="1:7" x14ac:dyDescent="0.25">
      <c r="A31" t="s">
        <v>52</v>
      </c>
      <c r="B31" t="s">
        <v>53</v>
      </c>
      <c r="C31" t="s">
        <v>9</v>
      </c>
      <c r="D31" s="5">
        <v>2</v>
      </c>
      <c r="E31" s="7">
        <v>16000</v>
      </c>
      <c r="F31" s="7">
        <v>32000</v>
      </c>
      <c r="G31" s="1">
        <f t="shared" si="0"/>
        <v>45933</v>
      </c>
    </row>
    <row r="32" spans="1:7" x14ac:dyDescent="0.25">
      <c r="A32" t="s">
        <v>54</v>
      </c>
      <c r="B32" t="s">
        <v>55</v>
      </c>
      <c r="C32" t="s">
        <v>9</v>
      </c>
      <c r="D32" s="5">
        <v>1</v>
      </c>
      <c r="E32" s="7">
        <v>22420</v>
      </c>
      <c r="F32" s="7">
        <v>22420</v>
      </c>
      <c r="G32" s="1">
        <f t="shared" si="0"/>
        <v>45933</v>
      </c>
    </row>
    <row r="33" spans="1:7" x14ac:dyDescent="0.25">
      <c r="A33" t="s">
        <v>56</v>
      </c>
      <c r="B33" t="s">
        <v>57</v>
      </c>
      <c r="C33" t="s">
        <v>58</v>
      </c>
      <c r="D33" s="5">
        <v>15</v>
      </c>
      <c r="E33" s="7">
        <v>259.60000000000002</v>
      </c>
      <c r="F33" s="7">
        <v>3894</v>
      </c>
      <c r="G33" s="1">
        <f t="shared" ref="G33:G49" si="1">DATE(2025,10,14)</f>
        <v>45944</v>
      </c>
    </row>
    <row r="34" spans="1:7" x14ac:dyDescent="0.25">
      <c r="A34" t="s">
        <v>59</v>
      </c>
      <c r="B34" t="s">
        <v>60</v>
      </c>
      <c r="C34" t="s">
        <v>58</v>
      </c>
      <c r="D34" s="5">
        <v>15</v>
      </c>
      <c r="E34" s="7">
        <v>259.60000000000002</v>
      </c>
      <c r="F34" s="7">
        <v>3894</v>
      </c>
      <c r="G34" s="1">
        <f t="shared" si="1"/>
        <v>45944</v>
      </c>
    </row>
    <row r="35" spans="1:7" x14ac:dyDescent="0.25">
      <c r="A35" t="s">
        <v>61</v>
      </c>
      <c r="B35" t="s">
        <v>62</v>
      </c>
      <c r="C35" t="s">
        <v>9</v>
      </c>
      <c r="D35" s="5">
        <v>15</v>
      </c>
      <c r="E35" s="7">
        <v>100.3</v>
      </c>
      <c r="F35" s="7">
        <v>1504.5</v>
      </c>
      <c r="G35" s="1">
        <f t="shared" si="1"/>
        <v>45944</v>
      </c>
    </row>
    <row r="36" spans="1:7" x14ac:dyDescent="0.25">
      <c r="A36" t="s">
        <v>63</v>
      </c>
      <c r="B36" t="s">
        <v>64</v>
      </c>
      <c r="C36" t="s">
        <v>9</v>
      </c>
      <c r="D36" s="5">
        <v>35</v>
      </c>
      <c r="E36" s="7">
        <v>837.8</v>
      </c>
      <c r="F36" s="7">
        <v>29323</v>
      </c>
      <c r="G36" s="1">
        <f t="shared" si="1"/>
        <v>45944</v>
      </c>
    </row>
    <row r="37" spans="1:7" x14ac:dyDescent="0.25">
      <c r="A37" t="s">
        <v>65</v>
      </c>
      <c r="B37" t="s">
        <v>66</v>
      </c>
      <c r="C37" t="s">
        <v>9</v>
      </c>
      <c r="D37" s="5">
        <v>55</v>
      </c>
      <c r="E37" s="7">
        <v>660.8</v>
      </c>
      <c r="F37" s="7">
        <v>36344</v>
      </c>
      <c r="G37" s="1">
        <f t="shared" si="1"/>
        <v>45944</v>
      </c>
    </row>
    <row r="38" spans="1:7" x14ac:dyDescent="0.25">
      <c r="A38" t="s">
        <v>67</v>
      </c>
      <c r="B38" t="s">
        <v>68</v>
      </c>
      <c r="C38" t="s">
        <v>9</v>
      </c>
      <c r="D38" s="5">
        <v>30</v>
      </c>
      <c r="E38" s="7">
        <v>352.82</v>
      </c>
      <c r="F38" s="7">
        <v>10584.6</v>
      </c>
      <c r="G38" s="1">
        <f t="shared" si="1"/>
        <v>45944</v>
      </c>
    </row>
    <row r="39" spans="1:7" x14ac:dyDescent="0.25">
      <c r="A39" t="s">
        <v>69</v>
      </c>
      <c r="B39" t="s">
        <v>70</v>
      </c>
      <c r="C39" t="s">
        <v>9</v>
      </c>
      <c r="D39" s="5">
        <v>15</v>
      </c>
      <c r="E39" s="7">
        <v>135.69999999999999</v>
      </c>
      <c r="F39" s="7">
        <v>2035.5</v>
      </c>
      <c r="G39" s="1">
        <f t="shared" si="1"/>
        <v>45944</v>
      </c>
    </row>
    <row r="40" spans="1:7" x14ac:dyDescent="0.25">
      <c r="A40" t="s">
        <v>71</v>
      </c>
      <c r="B40" t="s">
        <v>72</v>
      </c>
      <c r="C40" t="s">
        <v>73</v>
      </c>
      <c r="D40" s="5">
        <v>50</v>
      </c>
      <c r="E40" s="7">
        <v>330.4</v>
      </c>
      <c r="F40" s="7">
        <v>16520</v>
      </c>
      <c r="G40" s="1">
        <f t="shared" si="1"/>
        <v>45944</v>
      </c>
    </row>
    <row r="41" spans="1:7" x14ac:dyDescent="0.25">
      <c r="A41" t="s">
        <v>74</v>
      </c>
      <c r="B41" t="s">
        <v>75</v>
      </c>
      <c r="C41" t="s">
        <v>76</v>
      </c>
      <c r="D41" s="5">
        <v>10</v>
      </c>
      <c r="E41" s="7">
        <v>1003</v>
      </c>
      <c r="F41" s="7">
        <v>10030</v>
      </c>
      <c r="G41" s="1">
        <f t="shared" si="1"/>
        <v>45944</v>
      </c>
    </row>
    <row r="42" spans="1:7" x14ac:dyDescent="0.25">
      <c r="A42" t="s">
        <v>77</v>
      </c>
      <c r="B42" t="s">
        <v>78</v>
      </c>
      <c r="C42" t="s">
        <v>9</v>
      </c>
      <c r="D42" s="5">
        <v>20</v>
      </c>
      <c r="E42" s="7">
        <v>295</v>
      </c>
      <c r="F42" s="7">
        <v>5900</v>
      </c>
      <c r="G42" s="1">
        <f t="shared" si="1"/>
        <v>45944</v>
      </c>
    </row>
    <row r="43" spans="1:7" x14ac:dyDescent="0.25">
      <c r="A43" t="s">
        <v>79</v>
      </c>
      <c r="B43" t="s">
        <v>80</v>
      </c>
      <c r="C43" t="s">
        <v>73</v>
      </c>
      <c r="D43" s="5">
        <v>50</v>
      </c>
      <c r="E43" s="7">
        <v>218.3</v>
      </c>
      <c r="F43" s="7">
        <v>10915</v>
      </c>
      <c r="G43" s="1">
        <f t="shared" si="1"/>
        <v>45944</v>
      </c>
    </row>
    <row r="44" spans="1:7" x14ac:dyDescent="0.25">
      <c r="A44" t="s">
        <v>81</v>
      </c>
      <c r="B44" t="s">
        <v>82</v>
      </c>
      <c r="C44" t="s">
        <v>73</v>
      </c>
      <c r="D44" s="5">
        <v>20</v>
      </c>
      <c r="E44" s="7">
        <v>138.06</v>
      </c>
      <c r="F44" s="7">
        <v>2761.2</v>
      </c>
      <c r="G44" s="1">
        <f t="shared" si="1"/>
        <v>45944</v>
      </c>
    </row>
    <row r="45" spans="1:7" x14ac:dyDescent="0.25">
      <c r="A45" t="s">
        <v>83</v>
      </c>
      <c r="B45" t="s">
        <v>84</v>
      </c>
      <c r="C45" t="s">
        <v>73</v>
      </c>
      <c r="D45" s="5">
        <v>4</v>
      </c>
      <c r="E45" s="7">
        <v>541.62</v>
      </c>
      <c r="F45" s="7">
        <v>2166.48</v>
      </c>
      <c r="G45" s="1">
        <f t="shared" si="1"/>
        <v>45944</v>
      </c>
    </row>
    <row r="46" spans="1:7" x14ac:dyDescent="0.25">
      <c r="A46" t="s">
        <v>85</v>
      </c>
      <c r="B46" t="s">
        <v>86</v>
      </c>
      <c r="C46" t="s">
        <v>87</v>
      </c>
      <c r="D46" s="5">
        <v>50</v>
      </c>
      <c r="E46" s="7">
        <v>881.755</v>
      </c>
      <c r="F46" s="7">
        <v>44087.75</v>
      </c>
      <c r="G46" s="1">
        <f t="shared" si="1"/>
        <v>45944</v>
      </c>
    </row>
    <row r="47" spans="1:7" x14ac:dyDescent="0.25">
      <c r="A47" t="s">
        <v>88</v>
      </c>
      <c r="B47" t="s">
        <v>89</v>
      </c>
      <c r="C47" t="s">
        <v>90</v>
      </c>
      <c r="D47" s="5">
        <v>90</v>
      </c>
      <c r="E47" s="7">
        <v>255.2</v>
      </c>
      <c r="F47" s="7">
        <v>22968</v>
      </c>
      <c r="G47" s="1">
        <f t="shared" si="1"/>
        <v>45944</v>
      </c>
    </row>
    <row r="48" spans="1:7" x14ac:dyDescent="0.25">
      <c r="A48" t="s">
        <v>91</v>
      </c>
      <c r="B48" t="s">
        <v>92</v>
      </c>
      <c r="C48" t="s">
        <v>90</v>
      </c>
      <c r="D48" s="5">
        <v>140</v>
      </c>
      <c r="E48" s="7">
        <v>220.4</v>
      </c>
      <c r="F48" s="7">
        <v>30856</v>
      </c>
      <c r="G48" s="1">
        <f t="shared" si="1"/>
        <v>45944</v>
      </c>
    </row>
    <row r="49" spans="1:7" x14ac:dyDescent="0.25">
      <c r="A49" t="s">
        <v>93</v>
      </c>
      <c r="B49" t="s">
        <v>94</v>
      </c>
      <c r="C49" t="s">
        <v>95</v>
      </c>
      <c r="D49" s="5">
        <v>200</v>
      </c>
      <c r="E49" s="7">
        <v>469.8</v>
      </c>
      <c r="F49" s="7">
        <v>93960</v>
      </c>
      <c r="G49" s="1">
        <f t="shared" si="1"/>
        <v>45944</v>
      </c>
    </row>
    <row r="50" spans="1:7" x14ac:dyDescent="0.25">
      <c r="A50" t="s">
        <v>96</v>
      </c>
      <c r="B50" t="s">
        <v>97</v>
      </c>
      <c r="C50" t="s">
        <v>98</v>
      </c>
      <c r="D50" s="5">
        <v>8</v>
      </c>
      <c r="E50" s="7">
        <v>300.89999999999998</v>
      </c>
      <c r="F50" s="7">
        <v>2407.1999999999998</v>
      </c>
      <c r="G50" s="1">
        <f>DATE(2025,10,16)</f>
        <v>45946</v>
      </c>
    </row>
    <row r="51" spans="1:7" x14ac:dyDescent="0.25">
      <c r="A51" t="s">
        <v>99</v>
      </c>
      <c r="B51" t="s">
        <v>100</v>
      </c>
      <c r="C51" t="s">
        <v>98</v>
      </c>
      <c r="D51" s="5">
        <v>12</v>
      </c>
      <c r="E51" s="7">
        <v>500.32</v>
      </c>
      <c r="F51" s="7">
        <v>6003.84</v>
      </c>
      <c r="G51" s="1">
        <f>DATE(2025,10,16)</f>
        <v>45946</v>
      </c>
    </row>
    <row r="52" spans="1:7" x14ac:dyDescent="0.25">
      <c r="A52" t="s">
        <v>101</v>
      </c>
      <c r="B52" t="s">
        <v>102</v>
      </c>
      <c r="C52" t="s">
        <v>9</v>
      </c>
      <c r="D52" s="5">
        <v>20</v>
      </c>
      <c r="E52" s="7">
        <v>974.68</v>
      </c>
      <c r="F52" s="7">
        <v>19493.599999999999</v>
      </c>
      <c r="G52" s="1">
        <f>DATE(2025,10,16)</f>
        <v>45946</v>
      </c>
    </row>
    <row r="53" spans="1:7" x14ac:dyDescent="0.25">
      <c r="A53" t="s">
        <v>103</v>
      </c>
      <c r="B53" t="s">
        <v>104</v>
      </c>
      <c r="C53" t="s">
        <v>9</v>
      </c>
      <c r="D53" s="5">
        <v>1000</v>
      </c>
      <c r="E53" s="7">
        <v>201.78</v>
      </c>
      <c r="F53" s="7">
        <v>201780</v>
      </c>
      <c r="G53" s="1">
        <f t="shared" ref="G53:G62" si="2">DATE(2025,10,20)</f>
        <v>45950</v>
      </c>
    </row>
    <row r="54" spans="1:7" x14ac:dyDescent="0.25">
      <c r="A54" t="s">
        <v>105</v>
      </c>
      <c r="B54" t="s">
        <v>106</v>
      </c>
      <c r="C54" t="s">
        <v>107</v>
      </c>
      <c r="D54" s="5">
        <v>300</v>
      </c>
      <c r="E54" s="7">
        <v>466.1</v>
      </c>
      <c r="F54" s="7">
        <v>139830</v>
      </c>
      <c r="G54" s="1">
        <f t="shared" si="2"/>
        <v>45950</v>
      </c>
    </row>
    <row r="55" spans="1:7" x14ac:dyDescent="0.25">
      <c r="A55" t="s">
        <v>108</v>
      </c>
      <c r="B55" t="s">
        <v>109</v>
      </c>
      <c r="C55" t="s">
        <v>9</v>
      </c>
      <c r="D55" s="5">
        <v>40</v>
      </c>
      <c r="E55" s="7">
        <v>306.8</v>
      </c>
      <c r="F55" s="7">
        <v>12272</v>
      </c>
      <c r="G55" s="1">
        <f t="shared" si="2"/>
        <v>45950</v>
      </c>
    </row>
    <row r="56" spans="1:7" x14ac:dyDescent="0.25">
      <c r="A56" t="s">
        <v>110</v>
      </c>
      <c r="B56" t="s">
        <v>111</v>
      </c>
      <c r="C56" t="s">
        <v>9</v>
      </c>
      <c r="D56" s="5">
        <v>40</v>
      </c>
      <c r="E56" s="7">
        <v>354</v>
      </c>
      <c r="F56" s="7">
        <v>14160</v>
      </c>
      <c r="G56" s="1">
        <f t="shared" si="2"/>
        <v>45950</v>
      </c>
    </row>
    <row r="57" spans="1:7" x14ac:dyDescent="0.25">
      <c r="A57" t="s">
        <v>112</v>
      </c>
      <c r="B57" t="s">
        <v>113</v>
      </c>
      <c r="C57" t="s">
        <v>9</v>
      </c>
      <c r="D57" s="5">
        <v>40</v>
      </c>
      <c r="E57" s="7">
        <v>395.3</v>
      </c>
      <c r="F57" s="7">
        <v>15812</v>
      </c>
      <c r="G57" s="1">
        <f t="shared" si="2"/>
        <v>45950</v>
      </c>
    </row>
    <row r="58" spans="1:7" x14ac:dyDescent="0.25">
      <c r="A58" t="s">
        <v>114</v>
      </c>
      <c r="B58" t="s">
        <v>115</v>
      </c>
      <c r="C58" t="s">
        <v>9</v>
      </c>
      <c r="D58" s="5">
        <v>20</v>
      </c>
      <c r="E58" s="7">
        <v>584.1</v>
      </c>
      <c r="F58" s="7">
        <v>11682</v>
      </c>
      <c r="G58" s="1">
        <f t="shared" si="2"/>
        <v>45950</v>
      </c>
    </row>
    <row r="59" spans="1:7" x14ac:dyDescent="0.25">
      <c r="A59" t="s">
        <v>116</v>
      </c>
      <c r="B59" t="s">
        <v>117</v>
      </c>
      <c r="C59" t="s">
        <v>118</v>
      </c>
      <c r="D59" s="5">
        <v>50</v>
      </c>
      <c r="E59" s="7">
        <v>377.6</v>
      </c>
      <c r="F59" s="7">
        <v>18880</v>
      </c>
      <c r="G59" s="1">
        <f t="shared" si="2"/>
        <v>45950</v>
      </c>
    </row>
    <row r="60" spans="1:7" x14ac:dyDescent="0.25">
      <c r="A60" t="s">
        <v>119</v>
      </c>
      <c r="B60" t="s">
        <v>120</v>
      </c>
      <c r="C60" t="s">
        <v>118</v>
      </c>
      <c r="D60" s="5">
        <v>20</v>
      </c>
      <c r="E60" s="7">
        <v>383.5</v>
      </c>
      <c r="F60" s="7">
        <v>7670</v>
      </c>
      <c r="G60" s="1">
        <f t="shared" si="2"/>
        <v>45950</v>
      </c>
    </row>
    <row r="61" spans="1:7" x14ac:dyDescent="0.25">
      <c r="A61" t="s">
        <v>121</v>
      </c>
      <c r="B61" t="s">
        <v>122</v>
      </c>
      <c r="C61" t="s">
        <v>9</v>
      </c>
      <c r="D61" s="5">
        <v>20</v>
      </c>
      <c r="E61" s="7">
        <v>1298</v>
      </c>
      <c r="F61" s="7">
        <v>25960</v>
      </c>
      <c r="G61" s="1">
        <f t="shared" si="2"/>
        <v>45950</v>
      </c>
    </row>
    <row r="62" spans="1:7" x14ac:dyDescent="0.25">
      <c r="A62" t="s">
        <v>103</v>
      </c>
      <c r="B62" t="s">
        <v>104</v>
      </c>
      <c r="C62" t="s">
        <v>9</v>
      </c>
      <c r="D62" s="5">
        <v>1000</v>
      </c>
      <c r="E62" s="7">
        <v>201.78</v>
      </c>
      <c r="F62" s="7">
        <v>201780</v>
      </c>
      <c r="G62" s="1">
        <f t="shared" si="2"/>
        <v>45950</v>
      </c>
    </row>
    <row r="63" spans="1:7" x14ac:dyDescent="0.25">
      <c r="A63" t="s">
        <v>7</v>
      </c>
      <c r="B63" t="s">
        <v>8</v>
      </c>
      <c r="C63" t="s">
        <v>9</v>
      </c>
      <c r="D63" s="5">
        <v>8</v>
      </c>
      <c r="E63" s="7">
        <v>10974</v>
      </c>
      <c r="F63" s="7">
        <v>87792</v>
      </c>
      <c r="G63" s="1">
        <f t="shared" ref="G63:G82" si="3">DATE(2025,11,24)</f>
        <v>45985</v>
      </c>
    </row>
    <row r="64" spans="1:7" x14ac:dyDescent="0.25">
      <c r="A64" t="s">
        <v>10</v>
      </c>
      <c r="B64" t="s">
        <v>11</v>
      </c>
      <c r="C64" t="s">
        <v>9</v>
      </c>
      <c r="D64" s="5">
        <v>5</v>
      </c>
      <c r="E64" s="7">
        <v>10974</v>
      </c>
      <c r="F64" s="7">
        <v>54870</v>
      </c>
      <c r="G64" s="1">
        <f t="shared" si="3"/>
        <v>45985</v>
      </c>
    </row>
    <row r="65" spans="1:7" x14ac:dyDescent="0.25">
      <c r="A65" t="s">
        <v>12</v>
      </c>
      <c r="B65" t="s">
        <v>13</v>
      </c>
      <c r="C65" t="s">
        <v>9</v>
      </c>
      <c r="D65" s="5">
        <v>5</v>
      </c>
      <c r="E65" s="7">
        <v>10974</v>
      </c>
      <c r="F65" s="7">
        <v>54870</v>
      </c>
      <c r="G65" s="1">
        <f t="shared" si="3"/>
        <v>45985</v>
      </c>
    </row>
    <row r="66" spans="1:7" x14ac:dyDescent="0.25">
      <c r="A66" t="s">
        <v>14</v>
      </c>
      <c r="B66" t="s">
        <v>15</v>
      </c>
      <c r="C66" t="s">
        <v>9</v>
      </c>
      <c r="D66" s="5">
        <v>5</v>
      </c>
      <c r="E66" s="7">
        <v>10974</v>
      </c>
      <c r="F66" s="7">
        <v>54870</v>
      </c>
      <c r="G66" s="1">
        <f t="shared" si="3"/>
        <v>45985</v>
      </c>
    </row>
    <row r="67" spans="1:7" x14ac:dyDescent="0.25">
      <c r="A67" t="s">
        <v>16</v>
      </c>
      <c r="B67" t="s">
        <v>17</v>
      </c>
      <c r="C67" t="s">
        <v>9</v>
      </c>
      <c r="D67" s="5">
        <v>5</v>
      </c>
      <c r="E67" s="7">
        <v>29972</v>
      </c>
      <c r="F67" s="7">
        <v>149860</v>
      </c>
      <c r="G67" s="1">
        <f t="shared" si="3"/>
        <v>45985</v>
      </c>
    </row>
    <row r="68" spans="1:7" x14ac:dyDescent="0.25">
      <c r="A68" t="s">
        <v>18</v>
      </c>
      <c r="B68" t="s">
        <v>19</v>
      </c>
      <c r="C68" t="s">
        <v>9</v>
      </c>
      <c r="D68" s="5">
        <v>5</v>
      </c>
      <c r="E68" s="7">
        <v>29972</v>
      </c>
      <c r="F68" s="7">
        <v>149860</v>
      </c>
      <c r="G68" s="1">
        <f t="shared" si="3"/>
        <v>45985</v>
      </c>
    </row>
    <row r="69" spans="1:7" x14ac:dyDescent="0.25">
      <c r="A69" t="s">
        <v>20</v>
      </c>
      <c r="B69" t="s">
        <v>21</v>
      </c>
      <c r="C69" t="s">
        <v>9</v>
      </c>
      <c r="D69" s="5">
        <v>5</v>
      </c>
      <c r="E69" s="7">
        <v>29972</v>
      </c>
      <c r="F69" s="7">
        <v>149860</v>
      </c>
      <c r="G69" s="1">
        <f t="shared" si="3"/>
        <v>45985</v>
      </c>
    </row>
    <row r="70" spans="1:7" x14ac:dyDescent="0.25">
      <c r="A70" t="s">
        <v>22</v>
      </c>
      <c r="B70" t="s">
        <v>23</v>
      </c>
      <c r="C70" t="s">
        <v>9</v>
      </c>
      <c r="D70" s="5">
        <v>5</v>
      </c>
      <c r="E70" s="7">
        <v>21948</v>
      </c>
      <c r="F70" s="7">
        <v>109740</v>
      </c>
      <c r="G70" s="1">
        <f t="shared" si="3"/>
        <v>45985</v>
      </c>
    </row>
    <row r="71" spans="1:7" x14ac:dyDescent="0.25">
      <c r="A71" t="s">
        <v>24</v>
      </c>
      <c r="B71" t="s">
        <v>25</v>
      </c>
      <c r="C71" t="s">
        <v>9</v>
      </c>
      <c r="D71" s="5">
        <v>5</v>
      </c>
      <c r="E71" s="7">
        <v>21476</v>
      </c>
      <c r="F71" s="7">
        <v>107380</v>
      </c>
      <c r="G71" s="1">
        <f t="shared" si="3"/>
        <v>45985</v>
      </c>
    </row>
    <row r="72" spans="1:7" x14ac:dyDescent="0.25">
      <c r="A72" t="s">
        <v>123</v>
      </c>
      <c r="B72" t="s">
        <v>124</v>
      </c>
      <c r="C72" t="s">
        <v>9</v>
      </c>
      <c r="D72" s="5">
        <v>6</v>
      </c>
      <c r="E72" s="7">
        <v>10384</v>
      </c>
      <c r="F72" s="7">
        <v>62304</v>
      </c>
      <c r="G72" s="1">
        <f t="shared" si="3"/>
        <v>45985</v>
      </c>
    </row>
    <row r="73" spans="1:7" x14ac:dyDescent="0.25">
      <c r="A73" t="s">
        <v>36</v>
      </c>
      <c r="B73" t="s">
        <v>37</v>
      </c>
      <c r="C73" t="s">
        <v>9</v>
      </c>
      <c r="D73" s="5">
        <v>2</v>
      </c>
      <c r="E73" s="7">
        <v>9971</v>
      </c>
      <c r="F73" s="7">
        <v>19942</v>
      </c>
      <c r="G73" s="1">
        <f t="shared" si="3"/>
        <v>45985</v>
      </c>
    </row>
    <row r="74" spans="1:7" x14ac:dyDescent="0.25">
      <c r="A74" t="s">
        <v>38</v>
      </c>
      <c r="B74" t="s">
        <v>39</v>
      </c>
      <c r="C74" t="s">
        <v>9</v>
      </c>
      <c r="D74" s="5">
        <v>1</v>
      </c>
      <c r="E74" s="7">
        <v>47495</v>
      </c>
      <c r="F74" s="7">
        <v>47495</v>
      </c>
      <c r="G74" s="1">
        <f t="shared" si="3"/>
        <v>45985</v>
      </c>
    </row>
    <row r="75" spans="1:7" x14ac:dyDescent="0.25">
      <c r="A75" t="s">
        <v>125</v>
      </c>
      <c r="B75" t="s">
        <v>126</v>
      </c>
      <c r="C75" t="s">
        <v>9</v>
      </c>
      <c r="D75" s="5">
        <v>2</v>
      </c>
      <c r="E75" s="7">
        <v>43483</v>
      </c>
      <c r="F75" s="7">
        <v>86966</v>
      </c>
      <c r="G75" s="1">
        <f t="shared" si="3"/>
        <v>45985</v>
      </c>
    </row>
    <row r="76" spans="1:7" x14ac:dyDescent="0.25">
      <c r="A76" t="s">
        <v>127</v>
      </c>
      <c r="B76" t="s">
        <v>128</v>
      </c>
      <c r="C76" t="s">
        <v>9</v>
      </c>
      <c r="D76" s="5">
        <v>5</v>
      </c>
      <c r="E76" s="7">
        <v>23482</v>
      </c>
      <c r="F76" s="7">
        <v>117410</v>
      </c>
      <c r="G76" s="1">
        <f t="shared" si="3"/>
        <v>45985</v>
      </c>
    </row>
    <row r="77" spans="1:7" x14ac:dyDescent="0.25">
      <c r="A77" t="s">
        <v>30</v>
      </c>
      <c r="B77" t="s">
        <v>31</v>
      </c>
      <c r="C77" t="s">
        <v>9</v>
      </c>
      <c r="D77" s="5">
        <v>5</v>
      </c>
      <c r="E77" s="7">
        <v>16402</v>
      </c>
      <c r="F77" s="7">
        <v>82010</v>
      </c>
      <c r="G77" s="1">
        <f t="shared" si="3"/>
        <v>45985</v>
      </c>
    </row>
    <row r="78" spans="1:7" x14ac:dyDescent="0.25">
      <c r="A78" t="s">
        <v>32</v>
      </c>
      <c r="B78" t="s">
        <v>33</v>
      </c>
      <c r="C78" t="s">
        <v>9</v>
      </c>
      <c r="D78" s="5">
        <v>5</v>
      </c>
      <c r="E78" s="7">
        <v>16461</v>
      </c>
      <c r="F78" s="7">
        <v>82305</v>
      </c>
      <c r="G78" s="1">
        <f t="shared" si="3"/>
        <v>45985</v>
      </c>
    </row>
    <row r="79" spans="1:7" x14ac:dyDescent="0.25">
      <c r="A79" t="s">
        <v>44</v>
      </c>
      <c r="B79" t="s">
        <v>45</v>
      </c>
      <c r="C79" t="s">
        <v>9</v>
      </c>
      <c r="D79" s="5">
        <v>8</v>
      </c>
      <c r="E79" s="7">
        <v>12496.2</v>
      </c>
      <c r="F79" s="7">
        <v>99969.600000000006</v>
      </c>
      <c r="G79" s="1">
        <f t="shared" si="3"/>
        <v>45985</v>
      </c>
    </row>
    <row r="80" spans="1:7" x14ac:dyDescent="0.25">
      <c r="A80" t="s">
        <v>46</v>
      </c>
      <c r="B80" t="s">
        <v>47</v>
      </c>
      <c r="C80" t="s">
        <v>9</v>
      </c>
      <c r="D80" s="5">
        <v>5</v>
      </c>
      <c r="E80" s="7">
        <v>12980</v>
      </c>
      <c r="F80" s="7">
        <v>64900</v>
      </c>
      <c r="G80" s="1">
        <f t="shared" si="3"/>
        <v>45985</v>
      </c>
    </row>
    <row r="81" spans="1:7" x14ac:dyDescent="0.25">
      <c r="A81" t="s">
        <v>48</v>
      </c>
      <c r="B81" t="s">
        <v>49</v>
      </c>
      <c r="C81" t="s">
        <v>9</v>
      </c>
      <c r="D81" s="5">
        <v>4</v>
      </c>
      <c r="E81" s="7">
        <v>10974</v>
      </c>
      <c r="F81" s="7">
        <v>43896</v>
      </c>
      <c r="G81" s="1">
        <f t="shared" si="3"/>
        <v>45985</v>
      </c>
    </row>
    <row r="82" spans="1:7" x14ac:dyDescent="0.25">
      <c r="A82" t="s">
        <v>34</v>
      </c>
      <c r="B82" t="s">
        <v>35</v>
      </c>
      <c r="C82" t="s">
        <v>9</v>
      </c>
      <c r="D82" s="5">
        <v>5</v>
      </c>
      <c r="E82" s="7">
        <v>4248</v>
      </c>
      <c r="F82" s="7">
        <v>21240</v>
      </c>
      <c r="G82" s="1">
        <f t="shared" si="3"/>
        <v>45985</v>
      </c>
    </row>
    <row r="83" spans="1:7" x14ac:dyDescent="0.25">
      <c r="A83" t="s">
        <v>129</v>
      </c>
      <c r="B83" t="s">
        <v>130</v>
      </c>
      <c r="C83" t="s">
        <v>131</v>
      </c>
      <c r="D83" s="5">
        <v>500</v>
      </c>
      <c r="E83" s="7">
        <v>137.17500000000001</v>
      </c>
      <c r="F83" s="7">
        <v>68587.5</v>
      </c>
      <c r="G83" s="1">
        <f t="shared" ref="G83:G94" si="4">DATE(2025,11,26)</f>
        <v>45987</v>
      </c>
    </row>
    <row r="84" spans="1:7" x14ac:dyDescent="0.25">
      <c r="A84" t="s">
        <v>132</v>
      </c>
      <c r="B84" t="s">
        <v>133</v>
      </c>
      <c r="C84" t="s">
        <v>134</v>
      </c>
      <c r="D84" s="5">
        <v>500</v>
      </c>
      <c r="E84" s="7">
        <v>46.314999999999998</v>
      </c>
      <c r="F84" s="7">
        <v>23157.5</v>
      </c>
      <c r="G84" s="1">
        <f t="shared" si="4"/>
        <v>45987</v>
      </c>
    </row>
    <row r="85" spans="1:7" x14ac:dyDescent="0.25">
      <c r="A85" t="s">
        <v>135</v>
      </c>
      <c r="B85" t="s">
        <v>136</v>
      </c>
      <c r="C85" t="s">
        <v>137</v>
      </c>
      <c r="D85" s="5">
        <v>150</v>
      </c>
      <c r="E85" s="7">
        <v>53.1</v>
      </c>
      <c r="F85" s="7">
        <v>7965</v>
      </c>
      <c r="G85" s="1">
        <f t="shared" si="4"/>
        <v>45987</v>
      </c>
    </row>
    <row r="86" spans="1:7" x14ac:dyDescent="0.25">
      <c r="A86" t="s">
        <v>138</v>
      </c>
      <c r="B86" t="s">
        <v>139</v>
      </c>
      <c r="C86" t="s">
        <v>134</v>
      </c>
      <c r="D86" s="5">
        <v>100</v>
      </c>
      <c r="E86" s="7">
        <v>106.2</v>
      </c>
      <c r="F86" s="7">
        <v>10620</v>
      </c>
      <c r="G86" s="1">
        <f t="shared" si="4"/>
        <v>45987</v>
      </c>
    </row>
    <row r="87" spans="1:7" x14ac:dyDescent="0.25">
      <c r="A87" t="s">
        <v>140</v>
      </c>
      <c r="B87" t="s">
        <v>141</v>
      </c>
      <c r="C87" t="s">
        <v>142</v>
      </c>
      <c r="D87" s="5">
        <v>40</v>
      </c>
      <c r="E87" s="7">
        <v>1994.2</v>
      </c>
      <c r="F87" s="7">
        <v>79768</v>
      </c>
      <c r="G87" s="1">
        <f t="shared" si="4"/>
        <v>45987</v>
      </c>
    </row>
    <row r="88" spans="1:7" x14ac:dyDescent="0.25">
      <c r="A88" t="s">
        <v>143</v>
      </c>
      <c r="B88" t="s">
        <v>144</v>
      </c>
      <c r="C88" t="s">
        <v>142</v>
      </c>
      <c r="D88" s="5">
        <v>50</v>
      </c>
      <c r="E88" s="7">
        <v>696.2</v>
      </c>
      <c r="F88" s="7">
        <v>34810</v>
      </c>
      <c r="G88" s="1">
        <f t="shared" si="4"/>
        <v>45987</v>
      </c>
    </row>
    <row r="89" spans="1:7" x14ac:dyDescent="0.25">
      <c r="A89" t="s">
        <v>145</v>
      </c>
      <c r="B89" t="s">
        <v>146</v>
      </c>
      <c r="C89" t="s">
        <v>147</v>
      </c>
      <c r="D89" s="5">
        <v>140</v>
      </c>
      <c r="E89" s="7">
        <v>696.2</v>
      </c>
      <c r="F89" s="7">
        <v>97468</v>
      </c>
      <c r="G89" s="1">
        <f t="shared" si="4"/>
        <v>45987</v>
      </c>
    </row>
    <row r="90" spans="1:7" x14ac:dyDescent="0.25">
      <c r="A90" t="s">
        <v>148</v>
      </c>
      <c r="B90" t="s">
        <v>149</v>
      </c>
      <c r="C90" t="s">
        <v>150</v>
      </c>
      <c r="D90" s="5">
        <v>150</v>
      </c>
      <c r="E90" s="7">
        <v>70.8</v>
      </c>
      <c r="F90" s="7">
        <v>10620</v>
      </c>
      <c r="G90" s="1">
        <f t="shared" si="4"/>
        <v>45987</v>
      </c>
    </row>
    <row r="91" spans="1:7" x14ac:dyDescent="0.25">
      <c r="A91" t="s">
        <v>151</v>
      </c>
      <c r="B91" t="s">
        <v>152</v>
      </c>
      <c r="C91" t="s">
        <v>153</v>
      </c>
      <c r="D91" s="5">
        <v>200</v>
      </c>
      <c r="E91" s="7">
        <v>28.32</v>
      </c>
      <c r="F91" s="7">
        <v>5664</v>
      </c>
      <c r="G91" s="1">
        <f t="shared" si="4"/>
        <v>45987</v>
      </c>
    </row>
    <row r="92" spans="1:7" x14ac:dyDescent="0.25">
      <c r="A92" t="s">
        <v>154</v>
      </c>
      <c r="B92" t="s">
        <v>155</v>
      </c>
      <c r="C92" t="s">
        <v>150</v>
      </c>
      <c r="D92" s="5">
        <v>100</v>
      </c>
      <c r="E92" s="7">
        <v>57.82</v>
      </c>
      <c r="F92" s="7">
        <v>5782</v>
      </c>
      <c r="G92" s="1">
        <f t="shared" si="4"/>
        <v>45987</v>
      </c>
    </row>
    <row r="93" spans="1:7" x14ac:dyDescent="0.25">
      <c r="A93" t="s">
        <v>156</v>
      </c>
      <c r="B93" t="s">
        <v>157</v>
      </c>
      <c r="C93" t="s">
        <v>150</v>
      </c>
      <c r="D93" s="5">
        <v>100</v>
      </c>
      <c r="E93" s="7">
        <v>22.42</v>
      </c>
      <c r="F93" s="7">
        <v>2242</v>
      </c>
      <c r="G93" s="1">
        <f t="shared" si="4"/>
        <v>45987</v>
      </c>
    </row>
    <row r="94" spans="1:7" x14ac:dyDescent="0.25">
      <c r="A94" t="s">
        <v>158</v>
      </c>
      <c r="B94" t="s">
        <v>159</v>
      </c>
      <c r="C94" t="s">
        <v>160</v>
      </c>
      <c r="D94" s="5">
        <v>200</v>
      </c>
      <c r="E94" s="7">
        <v>28.32</v>
      </c>
      <c r="F94" s="7">
        <v>5664</v>
      </c>
      <c r="G94" s="1">
        <f t="shared" si="4"/>
        <v>45987</v>
      </c>
    </row>
    <row r="98" spans="2:7" ht="23.25" x14ac:dyDescent="0.35">
      <c r="B98" s="3"/>
      <c r="E98" s="9"/>
      <c r="F98" s="9"/>
      <c r="G98" s="3"/>
    </row>
    <row r="99" spans="2:7" ht="23.25" x14ac:dyDescent="0.35">
      <c r="B99" s="4" t="s">
        <v>161</v>
      </c>
      <c r="E99" s="10" t="s">
        <v>163</v>
      </c>
      <c r="F99" s="10"/>
      <c r="G99" s="10"/>
    </row>
    <row r="100" spans="2:7" ht="23.25" x14ac:dyDescent="0.35">
      <c r="B100" s="4" t="s">
        <v>162</v>
      </c>
      <c r="E100" s="11" t="s">
        <v>164</v>
      </c>
      <c r="F100" s="11"/>
      <c r="G100" s="11"/>
    </row>
  </sheetData>
  <mergeCells count="2">
    <mergeCell ref="E99:G99"/>
    <mergeCell ref="E100:G100"/>
  </mergeCells>
  <pageMargins left="0.7" right="0.7" top="0.75" bottom="0.75" header="0.3" footer="0.3"/>
  <pageSetup paperSize="5" scale="59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Transacciones de inventario - 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Ruddy Solano</dc:creator>
  <cp:lastModifiedBy>Ruddy Solano</cp:lastModifiedBy>
  <cp:lastPrinted>2026-01-08T13:21:15Z</cp:lastPrinted>
  <dcterms:created xsi:type="dcterms:W3CDTF">2026-01-07T19:30:28Z</dcterms:created>
  <dcterms:modified xsi:type="dcterms:W3CDTF">2026-01-09T11:35:49Z</dcterms:modified>
</cp:coreProperties>
</file>