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cnssgobdo.sharepoint.com/sites/Dir_Finanzas/Shared Documents/Direccion Financiera/02-ESTADOS FINANCIEROS/EF 2026/6-EF Junio/EF Portal de transparencia/"/>
    </mc:Choice>
  </mc:AlternateContent>
  <bookViews>
    <workbookView xWindow="0" yWindow="0" windowWidth="28800" windowHeight="11580"/>
  </bookViews>
  <sheets>
    <sheet name="Estado de Situación Financiera" sheetId="1" r:id="rId1"/>
  </sheets>
  <externalReferences>
    <externalReference r:id="rId2"/>
  </externalReferences>
  <definedNames>
    <definedName name="_xlnm.Print_Area" localSheetId="0">'Estado de Situación Financiera'!$A$1:$C$69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6" i="1" l="1"/>
  <c r="B56" i="1"/>
  <c r="E56" i="1" s="1"/>
  <c r="C55" i="1"/>
  <c r="B55" i="1"/>
  <c r="E55" i="1" s="1"/>
  <c r="E54" i="1"/>
  <c r="C54" i="1"/>
  <c r="C57" i="1" s="1"/>
  <c r="B54" i="1"/>
  <c r="E53" i="1"/>
  <c r="E52" i="1"/>
  <c r="E50" i="1"/>
  <c r="C49" i="1"/>
  <c r="B49" i="1"/>
  <c r="E48" i="1"/>
  <c r="C48" i="1"/>
  <c r="B48" i="1"/>
  <c r="E47" i="1"/>
  <c r="E46" i="1"/>
  <c r="E45" i="1"/>
  <c r="E44" i="1"/>
  <c r="E43" i="1"/>
  <c r="E42" i="1"/>
  <c r="E41" i="1"/>
  <c r="C40" i="1"/>
  <c r="B40" i="1"/>
  <c r="E40" i="1" s="1"/>
  <c r="C38" i="1"/>
  <c r="E38" i="1" s="1"/>
  <c r="B38" i="1"/>
  <c r="B37" i="1"/>
  <c r="E37" i="1" s="1"/>
  <c r="C36" i="1"/>
  <c r="B36" i="1"/>
  <c r="E36" i="1" s="1"/>
  <c r="E35" i="1"/>
  <c r="E34" i="1"/>
  <c r="E33" i="1"/>
  <c r="E32" i="1"/>
  <c r="E31" i="1"/>
  <c r="E29" i="1"/>
  <c r="C27" i="1"/>
  <c r="C28" i="1" s="1"/>
  <c r="B27" i="1"/>
  <c r="E27" i="1" s="1"/>
  <c r="E26" i="1"/>
  <c r="C26" i="1"/>
  <c r="B26" i="1"/>
  <c r="E25" i="1"/>
  <c r="E24" i="1"/>
  <c r="E23" i="1"/>
  <c r="E22" i="1"/>
  <c r="E21" i="1"/>
  <c r="E20" i="1"/>
  <c r="E18" i="1"/>
  <c r="C18" i="1"/>
  <c r="B18" i="1"/>
  <c r="C17" i="1"/>
  <c r="B17" i="1"/>
  <c r="E17" i="1" s="1"/>
  <c r="C16" i="1"/>
  <c r="B16" i="1"/>
  <c r="E16" i="1" s="1"/>
  <c r="C15" i="1"/>
  <c r="C19" i="1" s="1"/>
  <c r="B15" i="1"/>
  <c r="E15" i="1" s="1"/>
  <c r="B51" i="1" l="1"/>
  <c r="C51" i="1"/>
  <c r="C59" i="1" s="1"/>
  <c r="C30" i="1"/>
  <c r="B28" i="1"/>
  <c r="E28" i="1" s="1"/>
  <c r="B57" i="1"/>
  <c r="E49" i="1"/>
  <c r="B19" i="1"/>
  <c r="E51" i="1" l="1"/>
  <c r="B30" i="1"/>
  <c r="E30" i="1" s="1"/>
  <c r="E19" i="1"/>
  <c r="B59" i="1"/>
  <c r="E57" i="1"/>
</calcChain>
</file>

<file path=xl/sharedStrings.xml><?xml version="1.0" encoding="utf-8"?>
<sst xmlns="http://schemas.openxmlformats.org/spreadsheetml/2006/main" count="42" uniqueCount="42">
  <si>
    <t>Consejo Nacional de Seguridad Social</t>
  </si>
  <si>
    <t>Estado de Situacion Financiera</t>
  </si>
  <si>
    <t>(Valores en RD$)</t>
  </si>
  <si>
    <t>Activos</t>
  </si>
  <si>
    <t xml:space="preserve">Activos Corrientes </t>
  </si>
  <si>
    <t>Efectivo y equivalente de efectivo (Notas 7)</t>
  </si>
  <si>
    <t>Cuenta por cobrar a corto plazo (Notas 8)</t>
  </si>
  <si>
    <t>Inventarios (Nota 9)</t>
  </si>
  <si>
    <t>Pagos anticipados (Nota 10)</t>
  </si>
  <si>
    <t xml:space="preserve">Total Activos Corrientes </t>
  </si>
  <si>
    <t xml:space="preserve">   Activos no corrientes</t>
  </si>
  <si>
    <t>Cuentas por cobrar a largo plazo (Notas 14)</t>
  </si>
  <si>
    <t>Documentos por cobrar (Nota 15)</t>
  </si>
  <si>
    <r>
      <rPr>
        <sz val="12"/>
        <color indexed="63"/>
        <rFont val="Arial"/>
        <family val="2"/>
      </rPr>
      <t>Inversiones a largo plazo (Nota 16)</t>
    </r>
  </si>
  <si>
    <r>
      <rPr>
        <sz val="12"/>
        <color indexed="63"/>
        <rFont val="Arial"/>
        <family val="2"/>
      </rPr>
      <t>Otros activos financieros (Notas 17)</t>
    </r>
  </si>
  <si>
    <t>Propiedad, planta y equipo neto (Nota 11)</t>
  </si>
  <si>
    <t>Otros activos no financieros (Nota 12)</t>
  </si>
  <si>
    <r>
      <rPr>
        <b/>
        <sz val="12"/>
        <color indexed="63"/>
        <rFont val="Arial"/>
        <family val="2"/>
      </rPr>
      <t>Total activos no corrientes</t>
    </r>
  </si>
  <si>
    <r>
      <rPr>
        <b/>
        <sz val="12"/>
        <color indexed="63"/>
        <rFont val="Arial"/>
        <family val="2"/>
      </rPr>
      <t>Total activos</t>
    </r>
  </si>
  <si>
    <t>Pasivos</t>
  </si>
  <si>
    <t>Pasivos corrientes</t>
  </si>
  <si>
    <r>
      <rPr>
        <sz val="12"/>
        <color indexed="63"/>
        <rFont val="Arial"/>
        <family val="2"/>
      </rPr>
      <t>Sobregiro bancario (Nota 21)</t>
    </r>
  </si>
  <si>
    <t>Cuentas por pagar a corto plazo (Nota 13)</t>
  </si>
  <si>
    <t>Transferencias por pagar</t>
  </si>
  <si>
    <t>Otros pasivos corrientes (Nota 14)</t>
  </si>
  <si>
    <t>Otros pasivos corrientes</t>
  </si>
  <si>
    <r>
      <rPr>
        <b/>
        <sz val="12"/>
        <color indexed="63"/>
        <rFont val="Arial"/>
        <family val="2"/>
      </rPr>
      <t>Total pasivos corrientes</t>
    </r>
  </si>
  <si>
    <t>Pasivos no corrientes</t>
  </si>
  <si>
    <t xml:space="preserve">  Cuentas por pagar a largo plazo (Nota 30)</t>
  </si>
  <si>
    <r>
      <rPr>
        <sz val="12"/>
        <color indexed="63"/>
        <rFont val="Arial"/>
        <family val="2"/>
      </rPr>
      <t>Préstamos a largo plazo (Nota 31)</t>
    </r>
  </si>
  <si>
    <r>
      <rPr>
        <sz val="12"/>
        <color indexed="63"/>
        <rFont val="Arial"/>
        <family val="2"/>
      </rPr>
      <t>Instrumentos de deuda (Nota 32)</t>
    </r>
  </si>
  <si>
    <r>
      <rPr>
        <sz val="12"/>
        <color indexed="63"/>
        <rFont val="Arial"/>
        <family val="2"/>
      </rPr>
      <t>Provisiones a largo plazo (Nota 33)</t>
    </r>
  </si>
  <si>
    <r>
      <rPr>
        <sz val="12"/>
        <color indexed="63"/>
        <rFont val="Arial"/>
        <family val="2"/>
      </rPr>
      <t>Beneficios a empleados a largo plazo (Nota 34)</t>
    </r>
  </si>
  <si>
    <t>Otros pasivos no corrientes (Nota 15)</t>
  </si>
  <si>
    <r>
      <rPr>
        <b/>
        <sz val="12"/>
        <color indexed="63"/>
        <rFont val="Arial"/>
        <family val="2"/>
      </rPr>
      <t>Total pasivos no corrientes</t>
    </r>
  </si>
  <si>
    <r>
      <rPr>
        <b/>
        <sz val="12"/>
        <color indexed="63"/>
        <rFont val="Arial"/>
        <family val="2"/>
      </rPr>
      <t>Total pasivos</t>
    </r>
  </si>
  <si>
    <t>Activos Netos/Patrimonio (Notas 15 y 23)</t>
  </si>
  <si>
    <t xml:space="preserve"> Capital</t>
  </si>
  <si>
    <t xml:space="preserve"> Resultados del Periodo (ahorro / desahorro)</t>
  </si>
  <si>
    <t xml:space="preserve"> Resultado acumulado</t>
  </si>
  <si>
    <t>Total activos netos/patrimonio</t>
  </si>
  <si>
    <t>Al 30 de junio de 2026 y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</si>
</sst>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-* #,##0.00_-;\-* #,##0.00_-;_-* &quot;-&quot;??_-;_-@_-"/>
  </numFmts>
  <fonts count="12" x14ac:knownFonts="1">
    <font>
      <sz val="10"/>
      <color rgb="FF000000"/>
      <name val="Times New Roman"/>
      <family val="1"/>
    </font>
    <font>
      <sz val="10"/>
      <color rgb="FF000000"/>
      <name val="Times New Roman"/>
      <family val="1"/>
    </font>
    <font>
      <b/>
      <sz val="12"/>
      <name val="Arial"/>
      <family val="2"/>
    </font>
    <font>
      <sz val="12"/>
      <name val="Arial"/>
      <family val="2"/>
    </font>
    <font>
      <b/>
      <sz val="12"/>
      <color rgb="FF231F20"/>
      <name val="Arial"/>
      <family val="2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sz val="12"/>
      <color indexed="63"/>
      <name val="Arial"/>
      <family val="2"/>
    </font>
    <font>
      <sz val="12"/>
      <color rgb="FF231F20"/>
      <name val="Arial"/>
      <family val="2"/>
    </font>
    <font>
      <b/>
      <u/>
      <sz val="12"/>
      <name val="Arial"/>
      <family val="2"/>
    </font>
    <font>
      <b/>
      <sz val="12"/>
      <color indexed="63"/>
      <name val="Arial"/>
      <family val="2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0" applyFont="1" applyAlignment="1">
      <alignment horizontal="center" vertical="top"/>
    </xf>
    <xf numFmtId="0" fontId="3" fillId="0" borderId="0" xfId="0" applyFont="1" applyAlignment="1">
      <alignment horizontal="left" vertical="top"/>
    </xf>
    <xf numFmtId="43" fontId="3" fillId="0" borderId="0" xfId="1" applyFont="1" applyFill="1" applyBorder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43" fontId="4" fillId="0" borderId="0" xfId="1" applyFont="1" applyFill="1" applyBorder="1" applyAlignment="1">
      <alignment horizontal="center" vertical="top"/>
    </xf>
    <xf numFmtId="0" fontId="5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 wrapText="1"/>
    </xf>
    <xf numFmtId="0" fontId="6" fillId="0" borderId="1" xfId="1" applyNumberFormat="1" applyFont="1" applyFill="1" applyBorder="1" applyAlignment="1">
      <alignment horizontal="center" vertical="top"/>
    </xf>
    <xf numFmtId="43" fontId="5" fillId="0" borderId="0" xfId="1" applyFont="1" applyFill="1" applyBorder="1" applyAlignment="1">
      <alignment horizontal="left" vertical="top"/>
    </xf>
    <xf numFmtId="0" fontId="6" fillId="0" borderId="0" xfId="1" applyNumberFormat="1" applyFont="1" applyFill="1" applyBorder="1" applyAlignment="1">
      <alignment horizontal="center" vertical="top"/>
    </xf>
    <xf numFmtId="0" fontId="4" fillId="0" borderId="0" xfId="0" applyFont="1" applyAlignment="1">
      <alignment horizontal="left" vertical="center" wrapText="1"/>
    </xf>
    <xf numFmtId="43" fontId="3" fillId="0" borderId="0" xfId="1" applyFont="1" applyFill="1" applyBorder="1" applyAlignment="1">
      <alignment horizontal="left" vertical="top" wrapText="1"/>
    </xf>
    <xf numFmtId="0" fontId="6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43" fontId="5" fillId="0" borderId="0" xfId="0" applyNumberFormat="1" applyFont="1" applyAlignment="1">
      <alignment horizontal="left" vertical="top"/>
    </xf>
    <xf numFmtId="0" fontId="8" fillId="0" borderId="0" xfId="0" applyFont="1" applyAlignment="1">
      <alignment horizontal="left" vertical="center" wrapText="1"/>
    </xf>
    <xf numFmtId="164" fontId="5" fillId="0" borderId="0" xfId="0" applyNumberFormat="1" applyFont="1" applyAlignment="1">
      <alignment horizontal="left" vertical="top"/>
    </xf>
    <xf numFmtId="43" fontId="3" fillId="0" borderId="1" xfId="1" applyFont="1" applyFill="1" applyBorder="1" applyAlignment="1">
      <alignment horizontal="left" vertical="top" wrapText="1"/>
    </xf>
    <xf numFmtId="43" fontId="2" fillId="0" borderId="2" xfId="1" applyFont="1" applyFill="1" applyBorder="1" applyAlignment="1">
      <alignment horizontal="left" vertical="top" wrapText="1"/>
    </xf>
    <xf numFmtId="43" fontId="9" fillId="0" borderId="0" xfId="1" applyFont="1" applyFill="1" applyBorder="1" applyAlignment="1">
      <alignment horizontal="left" vertical="top" wrapText="1" indent="4"/>
    </xf>
    <xf numFmtId="0" fontId="3" fillId="0" borderId="0" xfId="0" applyFont="1" applyAlignment="1">
      <alignment horizontal="left" vertical="center" wrapText="1"/>
    </xf>
    <xf numFmtId="43" fontId="2" fillId="0" borderId="0" xfId="1" applyFont="1" applyFill="1" applyBorder="1" applyAlignment="1">
      <alignment horizontal="left" vertical="top" wrapText="1"/>
    </xf>
    <xf numFmtId="43" fontId="2" fillId="0" borderId="3" xfId="1" applyFont="1" applyFill="1" applyBorder="1" applyAlignment="1">
      <alignment horizontal="left" vertical="top" wrapText="1"/>
    </xf>
    <xf numFmtId="0" fontId="5" fillId="0" borderId="0" xfId="0" applyFont="1" applyAlignment="1">
      <alignment horizontal="left" vertical="center"/>
    </xf>
    <xf numFmtId="43" fontId="3" fillId="0" borderId="0" xfId="1" applyFont="1" applyFill="1" applyBorder="1" applyAlignment="1">
      <alignment horizontal="left" vertical="center" wrapText="1" indent="4"/>
    </xf>
    <xf numFmtId="43" fontId="3" fillId="0" borderId="0" xfId="1" applyFont="1" applyFill="1" applyBorder="1" applyAlignment="1">
      <alignment horizontal="left" vertical="top" wrapText="1" indent="4"/>
    </xf>
    <xf numFmtId="43" fontId="2" fillId="0" borderId="2" xfId="1" applyFont="1" applyFill="1" applyBorder="1" applyAlignment="1">
      <alignment horizontal="left" vertical="top" wrapText="1" indent="4"/>
    </xf>
    <xf numFmtId="43" fontId="2" fillId="0" borderId="0" xfId="1" applyFont="1" applyFill="1" applyBorder="1" applyAlignment="1">
      <alignment horizontal="left" vertical="top" wrapText="1" indent="4"/>
    </xf>
    <xf numFmtId="43" fontId="3" fillId="0" borderId="1" xfId="1" applyFont="1" applyFill="1" applyBorder="1" applyAlignment="1">
      <alignment horizontal="left" vertical="top" wrapText="1" indent="4"/>
    </xf>
    <xf numFmtId="43" fontId="2" fillId="0" borderId="3" xfId="1" applyFont="1" applyFill="1" applyBorder="1" applyAlignment="1">
      <alignment horizontal="left" vertical="top" wrapText="1" indent="4"/>
    </xf>
    <xf numFmtId="0" fontId="11" fillId="2" borderId="0" xfId="0" applyFont="1" applyFill="1" applyAlignment="1">
      <alignment horizontal="left" vertical="center"/>
    </xf>
    <xf numFmtId="43" fontId="5" fillId="0" borderId="0" xfId="1" applyFont="1" applyAlignment="1">
      <alignment horizontal="left" vertical="top"/>
    </xf>
    <xf numFmtId="0" fontId="10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top" wrapText="1" indent="4"/>
    </xf>
    <xf numFmtId="43" fontId="5" fillId="0" borderId="0" xfId="1" applyFont="1" applyFill="1" applyBorder="1" applyAlignment="1">
      <alignment horizontal="left" vertical="top" wrapText="1"/>
    </xf>
    <xf numFmtId="0" fontId="11" fillId="0" borderId="0" xfId="0" applyFont="1" applyAlignment="1">
      <alignment horizontal="left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V&#237;ctor.Ferreras\OneDrive%20-%20cnss.gob.do\Direccion%20Financiera\02-ESTADOS%20FINANCIEROS\EF%202026\6-EF%20Junio\6.%20EF%20JUNIO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ado de Situación Financiera"/>
      <sheetName val="Estado Rendimiento Financiero"/>
      <sheetName val=" Estado de Flujo de Efectivo"/>
      <sheetName val="Estado de Cambio de Activo Neto"/>
      <sheetName val="Comparacion Importes Pres. y Re"/>
      <sheetName val="Notas Diciembre 2023"/>
      <sheetName val="Estado de Cambio de Activo 2026"/>
      <sheetName val="Comparacion Importes Pres. "/>
      <sheetName val="CXC"/>
      <sheetName val="Notas Junio 26"/>
      <sheetName val="Notas Notas Limpias Junio 26"/>
      <sheetName val="Balance General-A"/>
      <sheetName val="Estado de Resultado-A "/>
      <sheetName val="BC ENE 2026"/>
      <sheetName val="BC ENE 2025"/>
      <sheetName val="SOPOR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2">
          <cell r="C12">
            <v>80189964.280000001</v>
          </cell>
          <cell r="D12">
            <v>71068114.769999996</v>
          </cell>
        </row>
        <row r="22">
          <cell r="C22">
            <v>3867789.1499999994</v>
          </cell>
          <cell r="D22">
            <v>1716547.73</v>
          </cell>
        </row>
        <row r="34">
          <cell r="C34">
            <v>9778811.4199999999</v>
          </cell>
          <cell r="D34">
            <v>8640277.9999999981</v>
          </cell>
        </row>
        <row r="46">
          <cell r="C46">
            <v>3256488.06</v>
          </cell>
          <cell r="D46">
            <v>10651446.35</v>
          </cell>
        </row>
        <row r="135">
          <cell r="C135">
            <v>175592393.83000001</v>
          </cell>
          <cell r="D135">
            <v>182971674.56</v>
          </cell>
        </row>
        <row r="144">
          <cell r="C144">
            <v>2229514.15</v>
          </cell>
          <cell r="D144">
            <v>1556741.59</v>
          </cell>
        </row>
        <row r="153">
          <cell r="C153">
            <v>12413901.49</v>
          </cell>
          <cell r="D153">
            <v>4412328.22</v>
          </cell>
        </row>
        <row r="155">
          <cell r="C155">
            <v>34220.879999999997</v>
          </cell>
        </row>
        <row r="172">
          <cell r="C172">
            <v>25384215.350000001</v>
          </cell>
          <cell r="D172">
            <v>7021207.0599999996</v>
          </cell>
        </row>
        <row r="180">
          <cell r="C180">
            <v>0</v>
          </cell>
          <cell r="D180">
            <v>0</v>
          </cell>
        </row>
        <row r="190">
          <cell r="C190">
            <v>132851957.43000001</v>
          </cell>
          <cell r="D190">
            <v>132851957.43000001</v>
          </cell>
        </row>
        <row r="193">
          <cell r="C193">
            <v>115171687.34</v>
          </cell>
          <cell r="D193">
            <v>145292158.69999999</v>
          </cell>
        </row>
        <row r="365">
          <cell r="C365">
            <v>-10941021.600000003</v>
          </cell>
          <cell r="D365">
            <v>-12972848.410000024</v>
          </cell>
        </row>
      </sheetData>
      <sheetData sheetId="10"/>
      <sheetData sheetId="11"/>
      <sheetData sheetId="12"/>
      <sheetData sheetId="13"/>
      <sheetData sheetId="14"/>
      <sheetData sheetId="15">
        <row r="166">
          <cell r="B166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IS74"/>
  <sheetViews>
    <sheetView tabSelected="1" zoomScale="85" zoomScaleNormal="85" zoomScaleSheetLayoutView="80" workbookViewId="0">
      <selection activeCell="C15" sqref="C15"/>
    </sheetView>
  </sheetViews>
  <sheetFormatPr defaultColWidth="12" defaultRowHeight="15" x14ac:dyDescent="0.2"/>
  <cols>
    <col min="1" max="1" width="66.6640625" style="26" customWidth="1"/>
    <col min="2" max="2" width="35.1640625" style="11" bestFit="1" customWidth="1"/>
    <col min="3" max="3" width="41" style="11" customWidth="1"/>
    <col min="4" max="4" width="23.33203125" style="8" hidden="1" customWidth="1"/>
    <col min="5" max="5" width="18.83203125" style="8" hidden="1" customWidth="1"/>
    <col min="6" max="6" width="14.1640625" style="8" hidden="1" customWidth="1"/>
    <col min="7" max="8" width="0" style="8" hidden="1" customWidth="1"/>
    <col min="9" max="9" width="23.33203125" style="8" bestFit="1" customWidth="1"/>
    <col min="10" max="10" width="23.33203125" style="11" bestFit="1" customWidth="1"/>
    <col min="11" max="11" width="23.33203125" style="8" bestFit="1" customWidth="1"/>
    <col min="12" max="12" width="12" style="8"/>
    <col min="13" max="13" width="15.83203125" style="8" bestFit="1" customWidth="1"/>
    <col min="14" max="16384" width="12" style="8"/>
  </cols>
  <sheetData>
    <row r="1" spans="1:253" s="2" customFormat="1" ht="15.75" x14ac:dyDescent="0.2">
      <c r="A1" s="1" t="s">
        <v>0</v>
      </c>
      <c r="B1" s="1"/>
      <c r="C1" s="1"/>
      <c r="J1" s="3"/>
    </row>
    <row r="2" spans="1:253" s="2" customFormat="1" ht="15.75" x14ac:dyDescent="0.2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</row>
    <row r="3" spans="1:253" s="2" customFormat="1" ht="15.75" x14ac:dyDescent="0.2">
      <c r="A3" s="1" t="s">
        <v>41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</row>
    <row r="4" spans="1:253" s="2" customFormat="1" ht="15.75" x14ac:dyDescent="0.2">
      <c r="A4" s="1" t="s">
        <v>2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</row>
    <row r="5" spans="1:253" ht="15.75" x14ac:dyDescent="0.2">
      <c r="A5" s="4"/>
      <c r="B5" s="5"/>
      <c r="C5" s="5"/>
      <c r="D5" s="6"/>
      <c r="E5" s="6"/>
      <c r="F5" s="6"/>
      <c r="G5" s="6"/>
      <c r="H5" s="6"/>
      <c r="I5" s="6"/>
      <c r="J5" s="7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CU5" s="6"/>
      <c r="CV5" s="6"/>
      <c r="CW5" s="6"/>
      <c r="CX5" s="6"/>
      <c r="CY5" s="6"/>
      <c r="CZ5" s="6"/>
      <c r="DA5" s="6"/>
      <c r="DB5" s="6"/>
      <c r="DC5" s="6"/>
      <c r="DD5" s="6"/>
      <c r="DE5" s="6"/>
      <c r="DF5" s="6"/>
      <c r="DG5" s="6"/>
      <c r="DH5" s="6"/>
      <c r="DI5" s="6"/>
      <c r="DJ5" s="6"/>
      <c r="DK5" s="6"/>
      <c r="DL5" s="6"/>
      <c r="DM5" s="6"/>
      <c r="DN5" s="6"/>
      <c r="DO5" s="6"/>
      <c r="DP5" s="6"/>
      <c r="DQ5" s="6"/>
      <c r="DR5" s="6"/>
      <c r="DS5" s="6"/>
      <c r="DT5" s="6"/>
      <c r="DU5" s="6"/>
      <c r="DV5" s="6"/>
      <c r="DW5" s="6"/>
      <c r="DX5" s="6"/>
      <c r="DY5" s="6"/>
      <c r="DZ5" s="6"/>
      <c r="EA5" s="6"/>
      <c r="EB5" s="6"/>
      <c r="EC5" s="6"/>
      <c r="ED5" s="6"/>
      <c r="EE5" s="6"/>
      <c r="EF5" s="6"/>
      <c r="EG5" s="6"/>
      <c r="EH5" s="6"/>
      <c r="EI5" s="6"/>
      <c r="EJ5" s="6"/>
      <c r="EK5" s="6"/>
      <c r="EL5" s="6"/>
      <c r="EM5" s="6"/>
      <c r="EN5" s="6"/>
      <c r="EO5" s="6"/>
      <c r="EP5" s="6"/>
      <c r="EQ5" s="6"/>
      <c r="ER5" s="6"/>
      <c r="ES5" s="6"/>
      <c r="ET5" s="6"/>
      <c r="EU5" s="6"/>
      <c r="EV5" s="6"/>
      <c r="EW5" s="6"/>
      <c r="EX5" s="6"/>
      <c r="EY5" s="6"/>
      <c r="EZ5" s="6"/>
      <c r="FA5" s="6"/>
      <c r="FB5" s="6"/>
      <c r="FC5" s="6"/>
      <c r="FD5" s="6"/>
      <c r="FE5" s="6"/>
      <c r="FF5" s="6"/>
      <c r="FG5" s="6"/>
      <c r="FH5" s="6"/>
      <c r="FI5" s="6"/>
      <c r="FJ5" s="6"/>
      <c r="FK5" s="6"/>
      <c r="FL5" s="6"/>
      <c r="FM5" s="6"/>
      <c r="FN5" s="6"/>
      <c r="FO5" s="6"/>
      <c r="FP5" s="6"/>
      <c r="FQ5" s="6"/>
      <c r="FR5" s="6"/>
      <c r="FS5" s="6"/>
      <c r="FT5" s="6"/>
      <c r="FU5" s="6"/>
      <c r="FV5" s="6"/>
      <c r="FW5" s="6"/>
      <c r="FX5" s="6"/>
      <c r="FY5" s="6"/>
      <c r="FZ5" s="6"/>
      <c r="GA5" s="6"/>
      <c r="GB5" s="6"/>
      <c r="GC5" s="6"/>
      <c r="GD5" s="6"/>
      <c r="GE5" s="6"/>
      <c r="GF5" s="6"/>
      <c r="GG5" s="6"/>
      <c r="GH5" s="6"/>
      <c r="GI5" s="6"/>
      <c r="GJ5" s="6"/>
      <c r="GK5" s="6"/>
      <c r="GL5" s="6"/>
      <c r="GM5" s="6"/>
      <c r="GN5" s="6"/>
      <c r="GO5" s="6"/>
      <c r="GP5" s="6"/>
      <c r="GQ5" s="6"/>
      <c r="GR5" s="6"/>
      <c r="GS5" s="6"/>
      <c r="GT5" s="6"/>
      <c r="GU5" s="6"/>
      <c r="GV5" s="6"/>
      <c r="GW5" s="6"/>
      <c r="GX5" s="6"/>
      <c r="GY5" s="6"/>
      <c r="GZ5" s="6"/>
      <c r="HA5" s="6"/>
      <c r="HB5" s="6"/>
      <c r="HC5" s="6"/>
      <c r="HD5" s="6"/>
      <c r="HE5" s="6"/>
      <c r="HF5" s="6"/>
      <c r="HG5" s="6"/>
      <c r="HH5" s="6"/>
      <c r="HI5" s="6"/>
      <c r="HJ5" s="6"/>
      <c r="HK5" s="6"/>
      <c r="HL5" s="6"/>
      <c r="HM5" s="6"/>
      <c r="HN5" s="6"/>
      <c r="HO5" s="6"/>
      <c r="HP5" s="6"/>
      <c r="HQ5" s="6"/>
      <c r="HR5" s="6"/>
      <c r="HS5" s="6"/>
      <c r="HT5" s="6"/>
      <c r="HU5" s="6"/>
      <c r="HV5" s="6"/>
      <c r="HW5" s="6"/>
      <c r="HX5" s="6"/>
      <c r="HY5" s="6"/>
      <c r="HZ5" s="6"/>
      <c r="IA5" s="6"/>
      <c r="IB5" s="6"/>
      <c r="IC5" s="6"/>
      <c r="ID5" s="6"/>
      <c r="IE5" s="6"/>
      <c r="IF5" s="6"/>
      <c r="IG5" s="6"/>
      <c r="IH5" s="6"/>
      <c r="II5" s="6"/>
      <c r="IJ5" s="6"/>
      <c r="IK5" s="6"/>
      <c r="IL5" s="6"/>
      <c r="IM5" s="6"/>
      <c r="IN5" s="6"/>
      <c r="IO5" s="6"/>
      <c r="IP5" s="6"/>
      <c r="IQ5" s="6"/>
      <c r="IR5" s="6"/>
      <c r="IS5" s="6"/>
    </row>
    <row r="6" spans="1:253" ht="15.75" hidden="1" x14ac:dyDescent="0.2">
      <c r="A6" s="4"/>
      <c r="B6" s="5"/>
      <c r="C6" s="5"/>
      <c r="D6" s="6"/>
      <c r="E6" s="6"/>
      <c r="F6" s="6"/>
      <c r="G6" s="6"/>
      <c r="H6" s="6"/>
      <c r="I6" s="6"/>
      <c r="J6" s="7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  <c r="DF6" s="6"/>
      <c r="DG6" s="6"/>
      <c r="DH6" s="6"/>
      <c r="DI6" s="6"/>
      <c r="DJ6" s="6"/>
      <c r="DK6" s="6"/>
      <c r="DL6" s="6"/>
      <c r="DM6" s="6"/>
      <c r="DN6" s="6"/>
      <c r="DO6" s="6"/>
      <c r="DP6" s="6"/>
      <c r="DQ6" s="6"/>
      <c r="DR6" s="6"/>
      <c r="DS6" s="6"/>
      <c r="DT6" s="6"/>
      <c r="DU6" s="6"/>
      <c r="DV6" s="6"/>
      <c r="DW6" s="6"/>
      <c r="DX6" s="6"/>
      <c r="DY6" s="6"/>
      <c r="DZ6" s="6"/>
      <c r="EA6" s="6"/>
      <c r="EB6" s="6"/>
      <c r="EC6" s="6"/>
      <c r="ED6" s="6"/>
      <c r="EE6" s="6"/>
      <c r="EF6" s="6"/>
      <c r="EG6" s="6"/>
      <c r="EH6" s="6"/>
      <c r="EI6" s="6"/>
      <c r="EJ6" s="6"/>
      <c r="EK6" s="6"/>
      <c r="EL6" s="6"/>
      <c r="EM6" s="6"/>
      <c r="EN6" s="6"/>
      <c r="EO6" s="6"/>
      <c r="EP6" s="6"/>
      <c r="EQ6" s="6"/>
      <c r="ER6" s="6"/>
      <c r="ES6" s="6"/>
      <c r="ET6" s="6"/>
      <c r="EU6" s="6"/>
      <c r="EV6" s="6"/>
      <c r="EW6" s="6"/>
      <c r="EX6" s="6"/>
      <c r="EY6" s="6"/>
      <c r="EZ6" s="6"/>
      <c r="FA6" s="6"/>
      <c r="FB6" s="6"/>
      <c r="FC6" s="6"/>
      <c r="FD6" s="6"/>
      <c r="FE6" s="6"/>
      <c r="FF6" s="6"/>
      <c r="FG6" s="6"/>
      <c r="FH6" s="6"/>
      <c r="FI6" s="6"/>
      <c r="FJ6" s="6"/>
      <c r="FK6" s="6"/>
      <c r="FL6" s="6"/>
      <c r="FM6" s="6"/>
      <c r="FN6" s="6"/>
      <c r="FO6" s="6"/>
      <c r="FP6" s="6"/>
      <c r="FQ6" s="6"/>
      <c r="FR6" s="6"/>
      <c r="FS6" s="6"/>
      <c r="FT6" s="6"/>
      <c r="FU6" s="6"/>
      <c r="FV6" s="6"/>
      <c r="FW6" s="6"/>
      <c r="FX6" s="6"/>
      <c r="FY6" s="6"/>
      <c r="FZ6" s="6"/>
      <c r="GA6" s="6"/>
      <c r="GB6" s="6"/>
      <c r="GC6" s="6"/>
      <c r="GD6" s="6"/>
      <c r="GE6" s="6"/>
      <c r="GF6" s="6"/>
      <c r="GG6" s="6"/>
      <c r="GH6" s="6"/>
      <c r="GI6" s="6"/>
      <c r="GJ6" s="6"/>
      <c r="GK6" s="6"/>
      <c r="GL6" s="6"/>
      <c r="GM6" s="6"/>
      <c r="GN6" s="6"/>
      <c r="GO6" s="6"/>
      <c r="GP6" s="6"/>
      <c r="GQ6" s="6"/>
      <c r="GR6" s="6"/>
      <c r="GS6" s="6"/>
      <c r="GT6" s="6"/>
      <c r="GU6" s="6"/>
      <c r="GV6" s="6"/>
      <c r="GW6" s="6"/>
      <c r="GX6" s="6"/>
      <c r="GY6" s="6"/>
      <c r="GZ6" s="6"/>
      <c r="HA6" s="6"/>
      <c r="HB6" s="6"/>
      <c r="HC6" s="6"/>
      <c r="HD6" s="6"/>
      <c r="HE6" s="6"/>
      <c r="HF6" s="6"/>
      <c r="HG6" s="6"/>
      <c r="HH6" s="6"/>
      <c r="HI6" s="6"/>
      <c r="HJ6" s="6"/>
      <c r="HK6" s="6"/>
      <c r="HL6" s="6"/>
      <c r="HM6" s="6"/>
      <c r="HN6" s="6"/>
      <c r="HO6" s="6"/>
      <c r="HP6" s="6"/>
      <c r="HQ6" s="6"/>
      <c r="HR6" s="6"/>
      <c r="HS6" s="6"/>
      <c r="HT6" s="6"/>
      <c r="HU6" s="6"/>
      <c r="HV6" s="6"/>
      <c r="HW6" s="6"/>
      <c r="HX6" s="6"/>
      <c r="HY6" s="6"/>
      <c r="HZ6" s="6"/>
      <c r="IA6" s="6"/>
      <c r="IB6" s="6"/>
      <c r="IC6" s="6"/>
      <c r="ID6" s="6"/>
      <c r="IE6" s="6"/>
      <c r="IF6" s="6"/>
      <c r="IG6" s="6"/>
      <c r="IH6" s="6"/>
      <c r="II6" s="6"/>
      <c r="IJ6" s="6"/>
      <c r="IK6" s="6"/>
      <c r="IL6" s="6"/>
      <c r="IM6" s="6"/>
      <c r="IN6" s="6"/>
      <c r="IO6" s="6"/>
      <c r="IP6" s="6"/>
      <c r="IQ6" s="6"/>
      <c r="IR6" s="6"/>
      <c r="IS6" s="6"/>
    </row>
    <row r="7" spans="1:253" ht="15.75" hidden="1" x14ac:dyDescent="0.2">
      <c r="A7" s="4"/>
      <c r="B7" s="5"/>
      <c r="C7" s="5"/>
      <c r="D7" s="6"/>
      <c r="E7" s="6"/>
      <c r="F7" s="6"/>
      <c r="G7" s="6"/>
      <c r="H7" s="6"/>
      <c r="I7" s="6"/>
      <c r="J7" s="7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  <c r="DP7" s="6"/>
      <c r="DQ7" s="6"/>
      <c r="DR7" s="6"/>
      <c r="DS7" s="6"/>
      <c r="DT7" s="6"/>
      <c r="DU7" s="6"/>
      <c r="DV7" s="6"/>
      <c r="DW7" s="6"/>
      <c r="DX7" s="6"/>
      <c r="DY7" s="6"/>
      <c r="DZ7" s="6"/>
      <c r="EA7" s="6"/>
      <c r="EB7" s="6"/>
      <c r="EC7" s="6"/>
      <c r="ED7" s="6"/>
      <c r="EE7" s="6"/>
      <c r="EF7" s="6"/>
      <c r="EG7" s="6"/>
      <c r="EH7" s="6"/>
      <c r="EI7" s="6"/>
      <c r="EJ7" s="6"/>
      <c r="EK7" s="6"/>
      <c r="EL7" s="6"/>
      <c r="EM7" s="6"/>
      <c r="EN7" s="6"/>
      <c r="EO7" s="6"/>
      <c r="EP7" s="6"/>
      <c r="EQ7" s="6"/>
      <c r="ER7" s="6"/>
      <c r="ES7" s="6"/>
      <c r="ET7" s="6"/>
      <c r="EU7" s="6"/>
      <c r="EV7" s="6"/>
      <c r="EW7" s="6"/>
      <c r="EX7" s="6"/>
      <c r="EY7" s="6"/>
      <c r="EZ7" s="6"/>
      <c r="FA7" s="6"/>
      <c r="FB7" s="6"/>
      <c r="FC7" s="6"/>
      <c r="FD7" s="6"/>
      <c r="FE7" s="6"/>
      <c r="FF7" s="6"/>
      <c r="FG7" s="6"/>
      <c r="FH7" s="6"/>
      <c r="FI7" s="6"/>
      <c r="FJ7" s="6"/>
      <c r="FK7" s="6"/>
      <c r="FL7" s="6"/>
      <c r="FM7" s="6"/>
      <c r="FN7" s="6"/>
      <c r="FO7" s="6"/>
      <c r="FP7" s="6"/>
      <c r="FQ7" s="6"/>
      <c r="FR7" s="6"/>
      <c r="FS7" s="6"/>
      <c r="FT7" s="6"/>
      <c r="FU7" s="6"/>
      <c r="FV7" s="6"/>
      <c r="FW7" s="6"/>
      <c r="FX7" s="6"/>
      <c r="FY7" s="6"/>
      <c r="FZ7" s="6"/>
      <c r="GA7" s="6"/>
      <c r="GB7" s="6"/>
      <c r="GC7" s="6"/>
      <c r="GD7" s="6"/>
      <c r="GE7" s="6"/>
      <c r="GF7" s="6"/>
      <c r="GG7" s="6"/>
      <c r="GH7" s="6"/>
      <c r="GI7" s="6"/>
      <c r="GJ7" s="6"/>
      <c r="GK7" s="6"/>
      <c r="GL7" s="6"/>
      <c r="GM7" s="6"/>
      <c r="GN7" s="6"/>
      <c r="GO7" s="6"/>
      <c r="GP7" s="6"/>
      <c r="GQ7" s="6"/>
      <c r="GR7" s="6"/>
      <c r="GS7" s="6"/>
      <c r="GT7" s="6"/>
      <c r="GU7" s="6"/>
      <c r="GV7" s="6"/>
      <c r="GW7" s="6"/>
      <c r="GX7" s="6"/>
      <c r="GY7" s="6"/>
      <c r="GZ7" s="6"/>
      <c r="HA7" s="6"/>
      <c r="HB7" s="6"/>
      <c r="HC7" s="6"/>
      <c r="HD7" s="6"/>
      <c r="HE7" s="6"/>
      <c r="HF7" s="6"/>
      <c r="HG7" s="6"/>
      <c r="HH7" s="6"/>
      <c r="HI7" s="6"/>
      <c r="HJ7" s="6"/>
      <c r="HK7" s="6"/>
      <c r="HL7" s="6"/>
      <c r="HM7" s="6"/>
      <c r="HN7" s="6"/>
      <c r="HO7" s="6"/>
      <c r="HP7" s="6"/>
      <c r="HQ7" s="6"/>
      <c r="HR7" s="6"/>
      <c r="HS7" s="6"/>
      <c r="HT7" s="6"/>
      <c r="HU7" s="6"/>
      <c r="HV7" s="6"/>
      <c r="HW7" s="6"/>
      <c r="HX7" s="6"/>
      <c r="HY7" s="6"/>
      <c r="HZ7" s="6"/>
      <c r="IA7" s="6"/>
      <c r="IB7" s="6"/>
      <c r="IC7" s="6"/>
      <c r="ID7" s="6"/>
      <c r="IE7" s="6"/>
      <c r="IF7" s="6"/>
      <c r="IG7" s="6"/>
      <c r="IH7" s="6"/>
      <c r="II7" s="6"/>
      <c r="IJ7" s="6"/>
      <c r="IK7" s="6"/>
      <c r="IL7" s="6"/>
      <c r="IM7" s="6"/>
      <c r="IN7" s="6"/>
      <c r="IO7" s="6"/>
      <c r="IP7" s="6"/>
      <c r="IQ7" s="6"/>
      <c r="IR7" s="6"/>
      <c r="IS7" s="6"/>
    </row>
    <row r="8" spans="1:253" ht="15.75" hidden="1" x14ac:dyDescent="0.2">
      <c r="A8" s="4"/>
      <c r="B8" s="5"/>
      <c r="C8" s="5"/>
      <c r="D8" s="6"/>
      <c r="E8" s="6"/>
      <c r="F8" s="6"/>
      <c r="G8" s="6"/>
      <c r="H8" s="6"/>
      <c r="I8" s="6"/>
      <c r="J8" s="7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  <c r="DS8" s="6"/>
      <c r="DT8" s="6"/>
      <c r="DU8" s="6"/>
      <c r="DV8" s="6"/>
      <c r="DW8" s="6"/>
      <c r="DX8" s="6"/>
      <c r="DY8" s="6"/>
      <c r="DZ8" s="6"/>
      <c r="EA8" s="6"/>
      <c r="EB8" s="6"/>
      <c r="EC8" s="6"/>
      <c r="ED8" s="6"/>
      <c r="EE8" s="6"/>
      <c r="EF8" s="6"/>
      <c r="EG8" s="6"/>
      <c r="EH8" s="6"/>
      <c r="EI8" s="6"/>
      <c r="EJ8" s="6"/>
      <c r="EK8" s="6"/>
      <c r="EL8" s="6"/>
      <c r="EM8" s="6"/>
      <c r="EN8" s="6"/>
      <c r="EO8" s="6"/>
      <c r="EP8" s="6"/>
      <c r="EQ8" s="6"/>
      <c r="ER8" s="6"/>
      <c r="ES8" s="6"/>
      <c r="ET8" s="6"/>
      <c r="EU8" s="6"/>
      <c r="EV8" s="6"/>
      <c r="EW8" s="6"/>
      <c r="EX8" s="6"/>
      <c r="EY8" s="6"/>
      <c r="EZ8" s="6"/>
      <c r="FA8" s="6"/>
      <c r="FB8" s="6"/>
      <c r="FC8" s="6"/>
      <c r="FD8" s="6"/>
      <c r="FE8" s="6"/>
      <c r="FF8" s="6"/>
      <c r="FG8" s="6"/>
      <c r="FH8" s="6"/>
      <c r="FI8" s="6"/>
      <c r="FJ8" s="6"/>
      <c r="FK8" s="6"/>
      <c r="FL8" s="6"/>
      <c r="FM8" s="6"/>
      <c r="FN8" s="6"/>
      <c r="FO8" s="6"/>
      <c r="FP8" s="6"/>
      <c r="FQ8" s="6"/>
      <c r="FR8" s="6"/>
      <c r="FS8" s="6"/>
      <c r="FT8" s="6"/>
      <c r="FU8" s="6"/>
      <c r="FV8" s="6"/>
      <c r="FW8" s="6"/>
      <c r="FX8" s="6"/>
      <c r="FY8" s="6"/>
      <c r="FZ8" s="6"/>
      <c r="GA8" s="6"/>
      <c r="GB8" s="6"/>
      <c r="GC8" s="6"/>
      <c r="GD8" s="6"/>
      <c r="GE8" s="6"/>
      <c r="GF8" s="6"/>
      <c r="GG8" s="6"/>
      <c r="GH8" s="6"/>
      <c r="GI8" s="6"/>
      <c r="GJ8" s="6"/>
      <c r="GK8" s="6"/>
      <c r="GL8" s="6"/>
      <c r="GM8" s="6"/>
      <c r="GN8" s="6"/>
      <c r="GO8" s="6"/>
      <c r="GP8" s="6"/>
      <c r="GQ8" s="6"/>
      <c r="GR8" s="6"/>
      <c r="GS8" s="6"/>
      <c r="GT8" s="6"/>
      <c r="GU8" s="6"/>
      <c r="GV8" s="6"/>
      <c r="GW8" s="6"/>
      <c r="GX8" s="6"/>
      <c r="GY8" s="6"/>
      <c r="GZ8" s="6"/>
      <c r="HA8" s="6"/>
      <c r="HB8" s="6"/>
      <c r="HC8" s="6"/>
      <c r="HD8" s="6"/>
      <c r="HE8" s="6"/>
      <c r="HF8" s="6"/>
      <c r="HG8" s="6"/>
      <c r="HH8" s="6"/>
      <c r="HI8" s="6"/>
      <c r="HJ8" s="6"/>
      <c r="HK8" s="6"/>
      <c r="HL8" s="6"/>
      <c r="HM8" s="6"/>
      <c r="HN8" s="6"/>
      <c r="HO8" s="6"/>
      <c r="HP8" s="6"/>
      <c r="HQ8" s="6"/>
      <c r="HR8" s="6"/>
      <c r="HS8" s="6"/>
      <c r="HT8" s="6"/>
      <c r="HU8" s="6"/>
      <c r="HV8" s="6"/>
      <c r="HW8" s="6"/>
      <c r="HX8" s="6"/>
      <c r="HY8" s="6"/>
      <c r="HZ8" s="6"/>
      <c r="IA8" s="6"/>
      <c r="IB8" s="6"/>
      <c r="IC8" s="6"/>
      <c r="ID8" s="6"/>
      <c r="IE8" s="6"/>
      <c r="IF8" s="6"/>
      <c r="IG8" s="6"/>
      <c r="IH8" s="6"/>
      <c r="II8" s="6"/>
      <c r="IJ8" s="6"/>
      <c r="IK8" s="6"/>
      <c r="IL8" s="6"/>
      <c r="IM8" s="6"/>
      <c r="IN8" s="6"/>
      <c r="IO8" s="6"/>
      <c r="IP8" s="6"/>
      <c r="IQ8" s="6"/>
      <c r="IR8" s="6"/>
      <c r="IS8" s="6"/>
    </row>
    <row r="9" spans="1:253" ht="15.75" x14ac:dyDescent="0.2">
      <c r="A9" s="4"/>
      <c r="B9" s="5"/>
      <c r="C9" s="5"/>
      <c r="D9" s="6"/>
      <c r="E9" s="6"/>
      <c r="F9" s="6"/>
      <c r="G9" s="6"/>
      <c r="H9" s="6"/>
      <c r="I9" s="6"/>
      <c r="J9" s="7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  <c r="DU9" s="6"/>
      <c r="DV9" s="6"/>
      <c r="DW9" s="6"/>
      <c r="DX9" s="6"/>
      <c r="DY9" s="6"/>
      <c r="DZ9" s="6"/>
      <c r="EA9" s="6"/>
      <c r="EB9" s="6"/>
      <c r="EC9" s="6"/>
      <c r="ED9" s="6"/>
      <c r="EE9" s="6"/>
      <c r="EF9" s="6"/>
      <c r="EG9" s="6"/>
      <c r="EH9" s="6"/>
      <c r="EI9" s="6"/>
      <c r="EJ9" s="6"/>
      <c r="EK9" s="6"/>
      <c r="EL9" s="6"/>
      <c r="EM9" s="6"/>
      <c r="EN9" s="6"/>
      <c r="EO9" s="6"/>
      <c r="EP9" s="6"/>
      <c r="EQ9" s="6"/>
      <c r="ER9" s="6"/>
      <c r="ES9" s="6"/>
      <c r="ET9" s="6"/>
      <c r="EU9" s="6"/>
      <c r="EV9" s="6"/>
      <c r="EW9" s="6"/>
      <c r="EX9" s="6"/>
      <c r="EY9" s="6"/>
      <c r="EZ9" s="6"/>
      <c r="FA9" s="6"/>
      <c r="FB9" s="6"/>
      <c r="FC9" s="6"/>
      <c r="FD9" s="6"/>
      <c r="FE9" s="6"/>
      <c r="FF9" s="6"/>
      <c r="FG9" s="6"/>
      <c r="FH9" s="6"/>
      <c r="FI9" s="6"/>
      <c r="FJ9" s="6"/>
      <c r="FK9" s="6"/>
      <c r="FL9" s="6"/>
      <c r="FM9" s="6"/>
      <c r="FN9" s="6"/>
      <c r="FO9" s="6"/>
      <c r="FP9" s="6"/>
      <c r="FQ9" s="6"/>
      <c r="FR9" s="6"/>
      <c r="FS9" s="6"/>
      <c r="FT9" s="6"/>
      <c r="FU9" s="6"/>
      <c r="FV9" s="6"/>
      <c r="FW9" s="6"/>
      <c r="FX9" s="6"/>
      <c r="FY9" s="6"/>
      <c r="FZ9" s="6"/>
      <c r="GA9" s="6"/>
      <c r="GB9" s="6"/>
      <c r="GC9" s="6"/>
      <c r="GD9" s="6"/>
      <c r="GE9" s="6"/>
      <c r="GF9" s="6"/>
      <c r="GG9" s="6"/>
      <c r="GH9" s="6"/>
      <c r="GI9" s="6"/>
      <c r="GJ9" s="6"/>
      <c r="GK9" s="6"/>
      <c r="GL9" s="6"/>
      <c r="GM9" s="6"/>
      <c r="GN9" s="6"/>
      <c r="GO9" s="6"/>
      <c r="GP9" s="6"/>
      <c r="GQ9" s="6"/>
      <c r="GR9" s="6"/>
      <c r="GS9" s="6"/>
      <c r="GT9" s="6"/>
      <c r="GU9" s="6"/>
      <c r="GV9" s="6"/>
      <c r="GW9" s="6"/>
      <c r="GX9" s="6"/>
      <c r="GY9" s="6"/>
      <c r="GZ9" s="6"/>
      <c r="HA9" s="6"/>
      <c r="HB9" s="6"/>
      <c r="HC9" s="6"/>
      <c r="HD9" s="6"/>
      <c r="HE9" s="6"/>
      <c r="HF9" s="6"/>
      <c r="HG9" s="6"/>
      <c r="HH9" s="6"/>
      <c r="HI9" s="6"/>
      <c r="HJ9" s="6"/>
      <c r="HK9" s="6"/>
      <c r="HL9" s="6"/>
      <c r="HM9" s="6"/>
      <c r="HN9" s="6"/>
      <c r="HO9" s="6"/>
      <c r="HP9" s="6"/>
      <c r="HQ9" s="6"/>
      <c r="HR9" s="6"/>
      <c r="HS9" s="6"/>
      <c r="HT9" s="6"/>
      <c r="HU9" s="6"/>
      <c r="HV9" s="6"/>
      <c r="HW9" s="6"/>
      <c r="HX9" s="6"/>
      <c r="HY9" s="6"/>
      <c r="HZ9" s="6"/>
      <c r="IA9" s="6"/>
      <c r="IB9" s="6"/>
      <c r="IC9" s="6"/>
      <c r="ID9" s="6"/>
      <c r="IE9" s="6"/>
      <c r="IF9" s="6"/>
      <c r="IG9" s="6"/>
      <c r="IH9" s="6"/>
      <c r="II9" s="6"/>
      <c r="IJ9" s="6"/>
      <c r="IK9" s="6"/>
      <c r="IL9" s="6"/>
      <c r="IM9" s="6"/>
      <c r="IN9" s="6"/>
      <c r="IO9" s="6"/>
      <c r="IP9" s="6"/>
      <c r="IQ9" s="6"/>
      <c r="IR9" s="6"/>
      <c r="IS9" s="6"/>
    </row>
    <row r="10" spans="1:253" ht="15.75" x14ac:dyDescent="0.2">
      <c r="A10" s="9"/>
      <c r="B10" s="10">
        <v>2026</v>
      </c>
      <c r="C10" s="10">
        <v>2025</v>
      </c>
    </row>
    <row r="11" spans="1:253" ht="15.75" x14ac:dyDescent="0.2">
      <c r="A11" s="9"/>
      <c r="B11" s="12"/>
      <c r="C11" s="12"/>
    </row>
    <row r="12" spans="1:253" ht="15.75" x14ac:dyDescent="0.2">
      <c r="A12" s="13" t="s">
        <v>3</v>
      </c>
      <c r="B12" s="14"/>
      <c r="C12" s="14"/>
    </row>
    <row r="13" spans="1:253" ht="15.75" x14ac:dyDescent="0.2">
      <c r="A13" s="15" t="s">
        <v>4</v>
      </c>
    </row>
    <row r="15" spans="1:253" x14ac:dyDescent="0.2">
      <c r="A15" s="16" t="s">
        <v>5</v>
      </c>
      <c r="B15" s="14">
        <f>+'[1]Notas Junio 26'!C12</f>
        <v>80189964.280000001</v>
      </c>
      <c r="C15" s="14">
        <f>+'[1]Notas Junio 26'!D12</f>
        <v>71068114.769999996</v>
      </c>
      <c r="E15" s="17">
        <f>+B15-C15</f>
        <v>9121849.5100000054</v>
      </c>
    </row>
    <row r="16" spans="1:253" x14ac:dyDescent="0.2">
      <c r="A16" s="18" t="s">
        <v>6</v>
      </c>
      <c r="B16" s="14">
        <f>+'[1]Notas Junio 26'!C22</f>
        <v>3867789.1499999994</v>
      </c>
      <c r="C16" s="14">
        <f>+'[1]Notas Junio 26'!D22</f>
        <v>1716547.73</v>
      </c>
      <c r="E16" s="17">
        <f t="shared" ref="E16:E57" si="0">+B16-C16</f>
        <v>2151241.4199999995</v>
      </c>
      <c r="I16" s="19"/>
    </row>
    <row r="17" spans="1:12" x14ac:dyDescent="0.2">
      <c r="A17" s="18" t="s">
        <v>7</v>
      </c>
      <c r="B17" s="14">
        <f>+'[1]Notas Junio 26'!C34</f>
        <v>9778811.4199999999</v>
      </c>
      <c r="C17" s="14">
        <f>+'[1]Notas Junio 26'!D34</f>
        <v>8640277.9999999981</v>
      </c>
      <c r="E17" s="17">
        <f t="shared" si="0"/>
        <v>1138533.4200000018</v>
      </c>
    </row>
    <row r="18" spans="1:12" x14ac:dyDescent="0.2">
      <c r="A18" s="18" t="s">
        <v>8</v>
      </c>
      <c r="B18" s="20">
        <f>+'[1]Notas Junio 26'!C46</f>
        <v>3256488.06</v>
      </c>
      <c r="C18" s="20">
        <f>+'[1]Notas Junio 26'!D46</f>
        <v>10651446.35</v>
      </c>
      <c r="E18" s="17">
        <f t="shared" si="0"/>
        <v>-7394958.2899999991</v>
      </c>
    </row>
    <row r="19" spans="1:12" ht="15.75" x14ac:dyDescent="0.2">
      <c r="A19" s="15" t="s">
        <v>9</v>
      </c>
      <c r="B19" s="21">
        <f>SUM(B15:B18)</f>
        <v>97093052.910000011</v>
      </c>
      <c r="C19" s="21">
        <f>SUM(C15:C18)</f>
        <v>92076386.849999994</v>
      </c>
      <c r="E19" s="17">
        <f t="shared" si="0"/>
        <v>5016666.0600000173</v>
      </c>
    </row>
    <row r="20" spans="1:12" ht="15.75" x14ac:dyDescent="0.2">
      <c r="A20" s="9"/>
      <c r="B20" s="22"/>
      <c r="C20" s="22"/>
      <c r="E20" s="17">
        <f t="shared" si="0"/>
        <v>0</v>
      </c>
    </row>
    <row r="21" spans="1:12" ht="15.75" x14ac:dyDescent="0.2">
      <c r="A21" s="9" t="s">
        <v>10</v>
      </c>
      <c r="B21" s="22"/>
      <c r="C21" s="22"/>
      <c r="E21" s="17">
        <f t="shared" si="0"/>
        <v>0</v>
      </c>
    </row>
    <row r="22" spans="1:12" hidden="1" x14ac:dyDescent="0.2">
      <c r="A22" s="18" t="s">
        <v>11</v>
      </c>
      <c r="B22" s="14">
        <v>0</v>
      </c>
      <c r="C22" s="14">
        <v>0</v>
      </c>
      <c r="E22" s="17">
        <f t="shared" si="0"/>
        <v>0</v>
      </c>
    </row>
    <row r="23" spans="1:12" hidden="1" x14ac:dyDescent="0.2">
      <c r="A23" s="18" t="s">
        <v>12</v>
      </c>
      <c r="B23" s="14">
        <v>0</v>
      </c>
      <c r="C23" s="14">
        <v>0</v>
      </c>
      <c r="E23" s="17">
        <f t="shared" si="0"/>
        <v>0</v>
      </c>
    </row>
    <row r="24" spans="1:12" hidden="1" x14ac:dyDescent="0.2">
      <c r="A24" s="23" t="s">
        <v>13</v>
      </c>
      <c r="B24" s="14">
        <v>0</v>
      </c>
      <c r="C24" s="14">
        <v>0</v>
      </c>
      <c r="E24" s="17">
        <f t="shared" si="0"/>
        <v>0</v>
      </c>
    </row>
    <row r="25" spans="1:12" hidden="1" x14ac:dyDescent="0.2">
      <c r="A25" s="23" t="s">
        <v>14</v>
      </c>
      <c r="B25" s="14">
        <v>0</v>
      </c>
      <c r="C25" s="14">
        <v>0</v>
      </c>
      <c r="E25" s="17">
        <f t="shared" si="0"/>
        <v>0</v>
      </c>
    </row>
    <row r="26" spans="1:12" x14ac:dyDescent="0.2">
      <c r="A26" s="18" t="s">
        <v>15</v>
      </c>
      <c r="B26" s="14">
        <f>+'[1]Notas Junio 26'!C135</f>
        <v>175592393.83000001</v>
      </c>
      <c r="C26" s="14">
        <f>+'[1]Notas Junio 26'!D135</f>
        <v>182971674.56</v>
      </c>
      <c r="E26" s="17">
        <f t="shared" si="0"/>
        <v>-7379280.7299999893</v>
      </c>
      <c r="L26" s="11"/>
    </row>
    <row r="27" spans="1:12" x14ac:dyDescent="0.2">
      <c r="A27" s="18" t="s">
        <v>16</v>
      </c>
      <c r="B27" s="20">
        <f>+'[1]Notas Junio 26'!C144</f>
        <v>2229514.15</v>
      </c>
      <c r="C27" s="20">
        <f>+'[1]Notas Junio 26'!D144</f>
        <v>1556741.59</v>
      </c>
      <c r="E27" s="17">
        <f t="shared" si="0"/>
        <v>672772.55999999982</v>
      </c>
      <c r="L27" s="11"/>
    </row>
    <row r="28" spans="1:12" ht="15.75" x14ac:dyDescent="0.2">
      <c r="A28" s="9" t="s">
        <v>17</v>
      </c>
      <c r="B28" s="21">
        <f>SUM(B22:B27)</f>
        <v>177821907.98000002</v>
      </c>
      <c r="C28" s="21">
        <f>SUM(C22:C27)</f>
        <v>184528416.15000001</v>
      </c>
      <c r="E28" s="17">
        <f t="shared" si="0"/>
        <v>-6706508.1699999869</v>
      </c>
      <c r="L28" s="11"/>
    </row>
    <row r="29" spans="1:12" ht="15.75" x14ac:dyDescent="0.2">
      <c r="A29" s="9"/>
      <c r="B29" s="24"/>
      <c r="C29" s="24"/>
      <c r="E29" s="17">
        <f t="shared" si="0"/>
        <v>0</v>
      </c>
      <c r="L29" s="11"/>
    </row>
    <row r="30" spans="1:12" ht="16.5" thickBot="1" x14ac:dyDescent="0.25">
      <c r="A30" s="9" t="s">
        <v>18</v>
      </c>
      <c r="B30" s="25">
        <f>+B19+B28</f>
        <v>274914960.89000005</v>
      </c>
      <c r="C30" s="25">
        <f>+C19+C28</f>
        <v>276604803</v>
      </c>
      <c r="E30" s="17">
        <f t="shared" si="0"/>
        <v>-1689842.1099999547</v>
      </c>
      <c r="K30" s="17"/>
      <c r="L30" s="11"/>
    </row>
    <row r="31" spans="1:12" ht="16.5" thickTop="1" x14ac:dyDescent="0.2">
      <c r="A31" s="9"/>
      <c r="B31" s="22"/>
      <c r="C31" s="22"/>
      <c r="E31" s="17">
        <f t="shared" si="0"/>
        <v>0</v>
      </c>
    </row>
    <row r="32" spans="1:12" ht="15.75" x14ac:dyDescent="0.2">
      <c r="A32" s="9" t="s">
        <v>19</v>
      </c>
      <c r="B32" s="22"/>
      <c r="C32" s="22"/>
      <c r="E32" s="17">
        <f t="shared" si="0"/>
        <v>0</v>
      </c>
    </row>
    <row r="33" spans="1:9" ht="15.75" x14ac:dyDescent="0.2">
      <c r="A33" s="13" t="s">
        <v>20</v>
      </c>
      <c r="B33" s="22"/>
      <c r="C33" s="22"/>
      <c r="E33" s="17">
        <f t="shared" si="0"/>
        <v>0</v>
      </c>
    </row>
    <row r="34" spans="1:9" x14ac:dyDescent="0.2">
      <c r="B34" s="27"/>
      <c r="C34" s="27"/>
      <c r="E34" s="17">
        <f t="shared" si="0"/>
        <v>0</v>
      </c>
    </row>
    <row r="35" spans="1:9" hidden="1" x14ac:dyDescent="0.2">
      <c r="A35" s="23" t="s">
        <v>21</v>
      </c>
      <c r="B35" s="28">
        <v>0</v>
      </c>
      <c r="C35" s="28">
        <v>0</v>
      </c>
      <c r="E35" s="17">
        <f t="shared" si="0"/>
        <v>0</v>
      </c>
    </row>
    <row r="36" spans="1:9" x14ac:dyDescent="0.2">
      <c r="A36" s="18" t="s">
        <v>22</v>
      </c>
      <c r="B36" s="28">
        <f>+'[1]Notas Junio 26'!C153+'[1]Notas Junio 26'!C155</f>
        <v>12448122.370000001</v>
      </c>
      <c r="C36" s="28">
        <f>+'[1]Notas Junio 26'!D153</f>
        <v>4412328.22</v>
      </c>
      <c r="E36" s="17">
        <f t="shared" si="0"/>
        <v>8035794.1500000013</v>
      </c>
      <c r="I36" s="17"/>
    </row>
    <row r="37" spans="1:9" hidden="1" x14ac:dyDescent="0.2">
      <c r="A37" s="23" t="s">
        <v>23</v>
      </c>
      <c r="B37" s="28">
        <f>+[1]SOPORTE!B166</f>
        <v>0</v>
      </c>
      <c r="C37" s="28">
        <v>0</v>
      </c>
      <c r="E37" s="17">
        <f t="shared" si="0"/>
        <v>0</v>
      </c>
    </row>
    <row r="38" spans="1:9" x14ac:dyDescent="0.2">
      <c r="A38" s="18" t="s">
        <v>24</v>
      </c>
      <c r="B38" s="20">
        <f>+'[1]Notas Junio 26'!C172</f>
        <v>25384215.350000001</v>
      </c>
      <c r="C38" s="20">
        <f>+'[1]Notas Junio 26'!D172</f>
        <v>7021207.0599999996</v>
      </c>
      <c r="E38" s="17">
        <f t="shared" si="0"/>
        <v>18363008.290000003</v>
      </c>
    </row>
    <row r="39" spans="1:9" hidden="1" x14ac:dyDescent="0.2">
      <c r="A39" s="18" t="s">
        <v>25</v>
      </c>
      <c r="B39" s="20"/>
      <c r="C39" s="20"/>
      <c r="E39" s="17"/>
    </row>
    <row r="40" spans="1:9" ht="15.75" x14ac:dyDescent="0.2">
      <c r="A40" s="9" t="s">
        <v>26</v>
      </c>
      <c r="B40" s="29">
        <f>SUM(B35:B38)</f>
        <v>37832337.719999999</v>
      </c>
      <c r="C40" s="29">
        <f>SUM(C35:C38)</f>
        <v>11433535.279999999</v>
      </c>
      <c r="E40" s="17">
        <f t="shared" si="0"/>
        <v>26398802.439999998</v>
      </c>
    </row>
    <row r="41" spans="1:9" ht="15.75" hidden="1" x14ac:dyDescent="0.2">
      <c r="A41" s="9"/>
      <c r="B41" s="30"/>
      <c r="C41" s="30"/>
      <c r="E41" s="17">
        <f t="shared" si="0"/>
        <v>0</v>
      </c>
    </row>
    <row r="42" spans="1:9" ht="15.75" hidden="1" x14ac:dyDescent="0.2">
      <c r="A42" s="9" t="s">
        <v>27</v>
      </c>
      <c r="B42" s="30"/>
      <c r="C42" s="30"/>
      <c r="E42" s="17">
        <f t="shared" si="0"/>
        <v>0</v>
      </c>
    </row>
    <row r="43" spans="1:9" hidden="1" x14ac:dyDescent="0.2">
      <c r="A43" s="18" t="s">
        <v>28</v>
      </c>
      <c r="B43" s="27">
        <v>0</v>
      </c>
      <c r="C43" s="27">
        <v>0</v>
      </c>
      <c r="E43" s="17">
        <f t="shared" si="0"/>
        <v>0</v>
      </c>
    </row>
    <row r="44" spans="1:9" hidden="1" x14ac:dyDescent="0.2">
      <c r="A44" s="23" t="s">
        <v>29</v>
      </c>
      <c r="B44" s="27">
        <v>0</v>
      </c>
      <c r="C44" s="27">
        <v>0</v>
      </c>
      <c r="E44" s="17">
        <f t="shared" si="0"/>
        <v>0</v>
      </c>
    </row>
    <row r="45" spans="1:9" hidden="1" x14ac:dyDescent="0.2">
      <c r="A45" s="23" t="s">
        <v>30</v>
      </c>
      <c r="B45" s="27">
        <v>0</v>
      </c>
      <c r="C45" s="27">
        <v>0</v>
      </c>
      <c r="E45" s="17">
        <f t="shared" si="0"/>
        <v>0</v>
      </c>
    </row>
    <row r="46" spans="1:9" hidden="1" x14ac:dyDescent="0.2">
      <c r="A46" s="23" t="s">
        <v>31</v>
      </c>
      <c r="B46" s="27">
        <v>0</v>
      </c>
      <c r="C46" s="27">
        <v>0</v>
      </c>
      <c r="E46" s="17">
        <f t="shared" si="0"/>
        <v>0</v>
      </c>
    </row>
    <row r="47" spans="1:9" hidden="1" x14ac:dyDescent="0.2">
      <c r="A47" s="23" t="s">
        <v>32</v>
      </c>
      <c r="B47" s="27">
        <v>0</v>
      </c>
      <c r="C47" s="27">
        <v>0</v>
      </c>
      <c r="E47" s="17">
        <f t="shared" si="0"/>
        <v>0</v>
      </c>
    </row>
    <row r="48" spans="1:9" hidden="1" x14ac:dyDescent="0.2">
      <c r="A48" s="18" t="s">
        <v>33</v>
      </c>
      <c r="B48" s="31">
        <f>+'[1]Notas Junio 26'!C180</f>
        <v>0</v>
      </c>
      <c r="C48" s="31">
        <f>+'[1]Notas Junio 26'!D180</f>
        <v>0</v>
      </c>
      <c r="E48" s="17">
        <f t="shared" si="0"/>
        <v>0</v>
      </c>
    </row>
    <row r="49" spans="1:12" ht="15.75" hidden="1" x14ac:dyDescent="0.2">
      <c r="A49" s="9" t="s">
        <v>34</v>
      </c>
      <c r="B49" s="29">
        <f>SUM(B43:B48)</f>
        <v>0</v>
      </c>
      <c r="C49" s="29">
        <f>SUM(C43:C48)</f>
        <v>0</v>
      </c>
      <c r="E49" s="17">
        <f t="shared" si="0"/>
        <v>0</v>
      </c>
    </row>
    <row r="50" spans="1:12" ht="15.75" x14ac:dyDescent="0.2">
      <c r="A50" s="9"/>
      <c r="B50" s="30"/>
      <c r="C50" s="30"/>
      <c r="E50" s="17">
        <f t="shared" si="0"/>
        <v>0</v>
      </c>
    </row>
    <row r="51" spans="1:12" ht="16.5" thickBot="1" x14ac:dyDescent="0.25">
      <c r="A51" s="9" t="s">
        <v>35</v>
      </c>
      <c r="B51" s="32">
        <f>B49+B40</f>
        <v>37832337.719999999</v>
      </c>
      <c r="C51" s="32">
        <f>C49+C40</f>
        <v>11433535.279999999</v>
      </c>
      <c r="E51" s="17">
        <f t="shared" si="0"/>
        <v>26398802.439999998</v>
      </c>
    </row>
    <row r="52" spans="1:12" ht="16.5" thickTop="1" x14ac:dyDescent="0.2">
      <c r="A52" s="9"/>
      <c r="B52" s="22"/>
      <c r="C52" s="22"/>
      <c r="E52" s="17">
        <f t="shared" si="0"/>
        <v>0</v>
      </c>
    </row>
    <row r="53" spans="1:12" ht="15.75" x14ac:dyDescent="0.2">
      <c r="A53" s="13" t="s">
        <v>36</v>
      </c>
      <c r="B53" s="27"/>
      <c r="C53" s="27"/>
      <c r="E53" s="17">
        <f t="shared" si="0"/>
        <v>0</v>
      </c>
    </row>
    <row r="54" spans="1:12" x14ac:dyDescent="0.2">
      <c r="A54" s="33" t="s">
        <v>37</v>
      </c>
      <c r="B54" s="14">
        <f>+'[1]Notas Junio 26'!C190</f>
        <v>132851957.43000001</v>
      </c>
      <c r="C54" s="14">
        <f>+'[1]Notas Junio 26'!D190</f>
        <v>132851957.43000001</v>
      </c>
      <c r="E54" s="17">
        <f t="shared" si="0"/>
        <v>0</v>
      </c>
      <c r="I54" s="34"/>
    </row>
    <row r="55" spans="1:12" x14ac:dyDescent="0.2">
      <c r="A55" s="33" t="s">
        <v>38</v>
      </c>
      <c r="B55" s="14">
        <f>+'[1]Notas Junio 26'!C365</f>
        <v>-10941021.600000003</v>
      </c>
      <c r="C55" s="14">
        <f>+'[1]Notas Junio 26'!D365</f>
        <v>-12972848.410000024</v>
      </c>
      <c r="E55" s="17">
        <f t="shared" si="0"/>
        <v>2031826.810000021</v>
      </c>
      <c r="I55" s="34"/>
    </row>
    <row r="56" spans="1:12" x14ac:dyDescent="0.2">
      <c r="A56" s="33" t="s">
        <v>39</v>
      </c>
      <c r="B56" s="20">
        <f>+'[1]Notas Junio 26'!C193</f>
        <v>115171687.34</v>
      </c>
      <c r="C56" s="20">
        <f>+'[1]Notas Junio 26'!D193</f>
        <v>145292158.69999999</v>
      </c>
      <c r="E56" s="17">
        <f t="shared" si="0"/>
        <v>-30120471.359999985</v>
      </c>
      <c r="I56" s="34"/>
      <c r="K56" s="17"/>
    </row>
    <row r="57" spans="1:12" ht="16.5" thickBot="1" x14ac:dyDescent="0.25">
      <c r="A57" s="35" t="s">
        <v>40</v>
      </c>
      <c r="B57" s="32">
        <f>SUM(B54:B56)</f>
        <v>237082623.17000002</v>
      </c>
      <c r="C57" s="32">
        <f>SUM(C54:C56)</f>
        <v>265171267.71999997</v>
      </c>
      <c r="E57" s="17">
        <f t="shared" si="0"/>
        <v>-28088644.549999952</v>
      </c>
      <c r="I57" s="34"/>
      <c r="K57" s="34"/>
      <c r="L57" s="17"/>
    </row>
    <row r="58" spans="1:12" ht="16.5" thickTop="1" x14ac:dyDescent="0.2">
      <c r="A58" s="9"/>
      <c r="B58" s="36"/>
      <c r="C58" s="36"/>
    </row>
    <row r="59" spans="1:12" ht="16.5" thickBot="1" x14ac:dyDescent="0.25">
      <c r="A59" s="9"/>
      <c r="B59" s="32">
        <f>B57+B51</f>
        <v>274914960.88999999</v>
      </c>
      <c r="C59" s="32">
        <f>C57+C51</f>
        <v>276604802.99999994</v>
      </c>
      <c r="I59" s="34"/>
    </row>
    <row r="60" spans="1:12" ht="15.75" thickTop="1" x14ac:dyDescent="0.2">
      <c r="A60" s="18"/>
      <c r="B60" s="19"/>
      <c r="C60" s="37"/>
      <c r="I60" s="17"/>
    </row>
    <row r="61" spans="1:12" x14ac:dyDescent="0.2">
      <c r="A61" s="18"/>
      <c r="B61" s="17"/>
      <c r="C61" s="17"/>
    </row>
    <row r="62" spans="1:12" x14ac:dyDescent="0.2">
      <c r="A62" s="38"/>
      <c r="B62" s="17"/>
      <c r="C62" s="17"/>
    </row>
    <row r="63" spans="1:12" x14ac:dyDescent="0.2">
      <c r="A63" s="18"/>
      <c r="B63" s="17"/>
      <c r="C63" s="17"/>
    </row>
    <row r="64" spans="1:12" x14ac:dyDescent="0.2">
      <c r="A64" s="18"/>
      <c r="B64" s="17"/>
      <c r="C64" s="17"/>
    </row>
    <row r="65" spans="1:13" x14ac:dyDescent="0.2">
      <c r="A65" s="18"/>
      <c r="B65" s="34"/>
      <c r="C65" s="34"/>
    </row>
    <row r="66" spans="1:13" x14ac:dyDescent="0.2">
      <c r="A66" s="18"/>
      <c r="B66" s="19"/>
      <c r="C66" s="37"/>
    </row>
    <row r="67" spans="1:13" x14ac:dyDescent="0.2">
      <c r="A67" s="18"/>
      <c r="B67" s="8"/>
      <c r="C67" s="37"/>
    </row>
    <row r="68" spans="1:13" x14ac:dyDescent="0.2">
      <c r="A68" s="18"/>
      <c r="B68" s="8"/>
      <c r="C68" s="37"/>
    </row>
    <row r="69" spans="1:13" x14ac:dyDescent="0.2">
      <c r="A69" s="18"/>
      <c r="B69" s="8"/>
      <c r="C69" s="37"/>
      <c r="M69" s="34"/>
    </row>
    <row r="70" spans="1:13" x14ac:dyDescent="0.2">
      <c r="A70" s="18"/>
      <c r="B70" s="8"/>
      <c r="C70" s="37"/>
      <c r="M70" s="34"/>
    </row>
    <row r="71" spans="1:13" x14ac:dyDescent="0.2">
      <c r="I71" s="17"/>
    </row>
    <row r="73" spans="1:13" x14ac:dyDescent="0.2">
      <c r="B73" s="8"/>
    </row>
    <row r="74" spans="1:13" x14ac:dyDescent="0.2">
      <c r="B74" s="8"/>
    </row>
  </sheetData>
  <mergeCells count="193">
    <mergeCell ref="HZ4:IC4"/>
    <mergeCell ref="ID4:IG4"/>
    <mergeCell ref="IH4:IK4"/>
    <mergeCell ref="IL4:IO4"/>
    <mergeCell ref="IP4:IS4"/>
    <mergeCell ref="HB4:HE4"/>
    <mergeCell ref="HF4:HI4"/>
    <mergeCell ref="HJ4:HM4"/>
    <mergeCell ref="HN4:HQ4"/>
    <mergeCell ref="HR4:HU4"/>
    <mergeCell ref="HV4:HY4"/>
    <mergeCell ref="GD4:GG4"/>
    <mergeCell ref="GH4:GK4"/>
    <mergeCell ref="GL4:GO4"/>
    <mergeCell ref="GP4:GS4"/>
    <mergeCell ref="GT4:GW4"/>
    <mergeCell ref="GX4:HA4"/>
    <mergeCell ref="FF4:FI4"/>
    <mergeCell ref="FJ4:FM4"/>
    <mergeCell ref="FN4:FQ4"/>
    <mergeCell ref="FR4:FU4"/>
    <mergeCell ref="FV4:FY4"/>
    <mergeCell ref="FZ4:GC4"/>
    <mergeCell ref="EH4:EK4"/>
    <mergeCell ref="EL4:EO4"/>
    <mergeCell ref="EP4:ES4"/>
    <mergeCell ref="ET4:EW4"/>
    <mergeCell ref="EX4:FA4"/>
    <mergeCell ref="FB4:FE4"/>
    <mergeCell ref="DJ4:DM4"/>
    <mergeCell ref="DN4:DQ4"/>
    <mergeCell ref="DR4:DU4"/>
    <mergeCell ref="DV4:DY4"/>
    <mergeCell ref="DZ4:EC4"/>
    <mergeCell ref="ED4:EG4"/>
    <mergeCell ref="CL4:CO4"/>
    <mergeCell ref="CP4:CS4"/>
    <mergeCell ref="CT4:CW4"/>
    <mergeCell ref="CX4:DA4"/>
    <mergeCell ref="DB4:DE4"/>
    <mergeCell ref="DF4:DI4"/>
    <mergeCell ref="BN4:BQ4"/>
    <mergeCell ref="BR4:BU4"/>
    <mergeCell ref="BV4:BY4"/>
    <mergeCell ref="BZ4:CC4"/>
    <mergeCell ref="CD4:CG4"/>
    <mergeCell ref="CH4:CK4"/>
    <mergeCell ref="AP4:AS4"/>
    <mergeCell ref="AT4:AW4"/>
    <mergeCell ref="AX4:BA4"/>
    <mergeCell ref="BB4:BE4"/>
    <mergeCell ref="BF4:BI4"/>
    <mergeCell ref="BJ4:BM4"/>
    <mergeCell ref="R4:U4"/>
    <mergeCell ref="V4:Y4"/>
    <mergeCell ref="Z4:AC4"/>
    <mergeCell ref="AD4:AG4"/>
    <mergeCell ref="AH4:AK4"/>
    <mergeCell ref="AL4:AO4"/>
    <mergeCell ref="HZ3:IC3"/>
    <mergeCell ref="ID3:IG3"/>
    <mergeCell ref="IH3:IK3"/>
    <mergeCell ref="IL3:IO3"/>
    <mergeCell ref="IP3:IS3"/>
    <mergeCell ref="A4:C4"/>
    <mergeCell ref="D4:G4"/>
    <mergeCell ref="H4:I4"/>
    <mergeCell ref="J4:M4"/>
    <mergeCell ref="N4:Q4"/>
    <mergeCell ref="HB3:HE3"/>
    <mergeCell ref="HF3:HI3"/>
    <mergeCell ref="HJ3:HM3"/>
    <mergeCell ref="HN3:HQ3"/>
    <mergeCell ref="HR3:HU3"/>
    <mergeCell ref="HV3:HY3"/>
    <mergeCell ref="GD3:GG3"/>
    <mergeCell ref="GH3:GK3"/>
    <mergeCell ref="GL3:GO3"/>
    <mergeCell ref="GP3:GS3"/>
    <mergeCell ref="GT3:GW3"/>
    <mergeCell ref="GX3:HA3"/>
    <mergeCell ref="FF3:FI3"/>
    <mergeCell ref="FJ3:FM3"/>
    <mergeCell ref="FN3:FQ3"/>
    <mergeCell ref="FR3:FU3"/>
    <mergeCell ref="FV3:FY3"/>
    <mergeCell ref="FZ3:GC3"/>
    <mergeCell ref="EH3:EK3"/>
    <mergeCell ref="EL3:EO3"/>
    <mergeCell ref="EP3:ES3"/>
    <mergeCell ref="ET3:EW3"/>
    <mergeCell ref="EX3:FA3"/>
    <mergeCell ref="FB3:FE3"/>
    <mergeCell ref="DJ3:DM3"/>
    <mergeCell ref="DN3:DQ3"/>
    <mergeCell ref="DR3:DU3"/>
    <mergeCell ref="DV3:DY3"/>
    <mergeCell ref="DZ3:EC3"/>
    <mergeCell ref="ED3:EG3"/>
    <mergeCell ref="CL3:CO3"/>
    <mergeCell ref="CP3:CS3"/>
    <mergeCell ref="CT3:CW3"/>
    <mergeCell ref="CX3:DA3"/>
    <mergeCell ref="DB3:DE3"/>
    <mergeCell ref="DF3:DI3"/>
    <mergeCell ref="BN3:BQ3"/>
    <mergeCell ref="BR3:BU3"/>
    <mergeCell ref="BV3:BY3"/>
    <mergeCell ref="BZ3:CC3"/>
    <mergeCell ref="CD3:CG3"/>
    <mergeCell ref="CH3:CK3"/>
    <mergeCell ref="AP3:AS3"/>
    <mergeCell ref="AT3:AW3"/>
    <mergeCell ref="AX3:BA3"/>
    <mergeCell ref="BB3:BE3"/>
    <mergeCell ref="BF3:BI3"/>
    <mergeCell ref="BJ3:BM3"/>
    <mergeCell ref="R3:U3"/>
    <mergeCell ref="V3:Y3"/>
    <mergeCell ref="Z3:AC3"/>
    <mergeCell ref="AD3:AG3"/>
    <mergeCell ref="AH3:AK3"/>
    <mergeCell ref="AL3:AO3"/>
    <mergeCell ref="HZ2:IC2"/>
    <mergeCell ref="ID2:IG2"/>
    <mergeCell ref="IH2:IK2"/>
    <mergeCell ref="IL2:IO2"/>
    <mergeCell ref="IP2:IS2"/>
    <mergeCell ref="A3:C3"/>
    <mergeCell ref="D3:G3"/>
    <mergeCell ref="H3:I3"/>
    <mergeCell ref="J3:M3"/>
    <mergeCell ref="N3:Q3"/>
    <mergeCell ref="HB2:HE2"/>
    <mergeCell ref="HF2:HI2"/>
    <mergeCell ref="HJ2:HM2"/>
    <mergeCell ref="HN2:HQ2"/>
    <mergeCell ref="HR2:HU2"/>
    <mergeCell ref="HV2:HY2"/>
    <mergeCell ref="GD2:GG2"/>
    <mergeCell ref="GH2:GK2"/>
    <mergeCell ref="GL2:GO2"/>
    <mergeCell ref="GP2:GS2"/>
    <mergeCell ref="GT2:GW2"/>
    <mergeCell ref="GX2:HA2"/>
    <mergeCell ref="FF2:FI2"/>
    <mergeCell ref="FJ2:FM2"/>
    <mergeCell ref="FN2:FQ2"/>
    <mergeCell ref="FR2:FU2"/>
    <mergeCell ref="FV2:FY2"/>
    <mergeCell ref="FZ2:GC2"/>
    <mergeCell ref="EH2:EK2"/>
    <mergeCell ref="EL2:EO2"/>
    <mergeCell ref="EP2:ES2"/>
    <mergeCell ref="ET2:EW2"/>
    <mergeCell ref="EX2:FA2"/>
    <mergeCell ref="FB2:FE2"/>
    <mergeCell ref="DJ2:DM2"/>
    <mergeCell ref="DN2:DQ2"/>
    <mergeCell ref="DR2:DU2"/>
    <mergeCell ref="DV2:DY2"/>
    <mergeCell ref="DZ2:EC2"/>
    <mergeCell ref="ED2:EG2"/>
    <mergeCell ref="CL2:CO2"/>
    <mergeCell ref="CP2:CS2"/>
    <mergeCell ref="CT2:CW2"/>
    <mergeCell ref="CX2:DA2"/>
    <mergeCell ref="DB2:DE2"/>
    <mergeCell ref="DF2:DI2"/>
    <mergeCell ref="BN2:BQ2"/>
    <mergeCell ref="BR2:BU2"/>
    <mergeCell ref="BV2:BY2"/>
    <mergeCell ref="BZ2:CC2"/>
    <mergeCell ref="CD2:CG2"/>
    <mergeCell ref="CH2:CK2"/>
    <mergeCell ref="AP2:AS2"/>
    <mergeCell ref="AT2:AW2"/>
    <mergeCell ref="AX2:BA2"/>
    <mergeCell ref="BB2:BE2"/>
    <mergeCell ref="BF2:BI2"/>
    <mergeCell ref="BJ2:BM2"/>
    <mergeCell ref="R2:U2"/>
    <mergeCell ref="V2:Y2"/>
    <mergeCell ref="Z2:AC2"/>
    <mergeCell ref="AD2:AG2"/>
    <mergeCell ref="AH2:AK2"/>
    <mergeCell ref="AL2:AO2"/>
    <mergeCell ref="A1:C1"/>
    <mergeCell ref="A2:C2"/>
    <mergeCell ref="D2:G2"/>
    <mergeCell ref="H2:I2"/>
    <mergeCell ref="J2:M2"/>
    <mergeCell ref="N2:Q2"/>
  </mergeCells>
  <pageMargins left="0.23622047244094491" right="0.23622047244094491" top="0.74803149606299213" bottom="0.6692913385826772" header="0.31496062992125984" footer="0.15748031496062992"/>
  <pageSetup scale="80" orientation="portrait" r:id="rId1"/>
  <headerFooter>
    <oddHeader xml:space="preserve">&amp;L&amp;G&amp;C&amp;"Arial,Negrita"&amp;14Consejo Nacional de Seguridad Social
Estado de Situación Financiera
Al 30 de junio 2026 y 2025
(Valores en RD$)&amp;"Times New Roman,Normal"&amp;10
</oddHeader>
    <oddFooter xml:space="preserve">&amp;L&amp;"Arial,Negrita"&amp;12Idalia Evangelista Mejía.
Enc. Dpto. de Contabilidad&amp;C&amp;"Arial,Negrita"&amp;12Aura Celeste Fernández R.
     Gerente General&amp;R&amp;"Arial,Negrita"&amp;12Ariel Fernández.
 Director Financiero  
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704E2B479DFD448AE0C9C92805B4070" ma:contentTypeVersion="14" ma:contentTypeDescription="Create a new document." ma:contentTypeScope="" ma:versionID="45b385df44ebccf24070ec01a328a9b9">
  <xsd:schema xmlns:xsd="http://www.w3.org/2001/XMLSchema" xmlns:xs="http://www.w3.org/2001/XMLSchema" xmlns:p="http://schemas.microsoft.com/office/2006/metadata/properties" xmlns:ns2="da0356f3-83b3-42db-a4ea-d0e11b8bbdec" xmlns:ns3="8dedfef6-c5ba-4a3e-af87-6a55fe944720" targetNamespace="http://schemas.microsoft.com/office/2006/metadata/properties" ma:root="true" ma:fieldsID="43d23c9ecdf1e9866e111e35e07fb528" ns2:_="" ns3:_="">
    <xsd:import namespace="da0356f3-83b3-42db-a4ea-d0e11b8bbdec"/>
    <xsd:import namespace="8dedfef6-c5ba-4a3e-af87-6a55fe9447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0356f3-83b3-42db-a4ea-d0e11b8bbde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ee2eaa90-8f7f-4846-8504-93fa31a835b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edfef6-c5ba-4a3e-af87-6a55fe944720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a86661a8-6b6f-41a5-9176-af896bd51a08}" ma:internalName="TaxCatchAll" ma:showField="CatchAllData" ma:web="8dedfef6-c5ba-4a3e-af87-6a55fe9447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a0356f3-83b3-42db-a4ea-d0e11b8bbdec">
      <Terms xmlns="http://schemas.microsoft.com/office/infopath/2007/PartnerControls"/>
    </lcf76f155ced4ddcb4097134ff3c332f>
    <TaxCatchAll xmlns="8dedfef6-c5ba-4a3e-af87-6a55fe944720" xsi:nil="true"/>
  </documentManagement>
</p:properties>
</file>

<file path=customXml/itemProps1.xml><?xml version="1.0" encoding="utf-8"?>
<ds:datastoreItem xmlns:ds="http://schemas.openxmlformats.org/officeDocument/2006/customXml" ds:itemID="{D68FBFD3-B60B-47EC-80C5-CBE46A55176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a0356f3-83b3-42db-a4ea-d0e11b8bbdec"/>
    <ds:schemaRef ds:uri="8dedfef6-c5ba-4a3e-af87-6a55fe94472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193BBA6-BD1D-4B82-91DA-6D26918E634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4953F48-267F-4C45-BD30-90D159DDB4B3}">
  <ds:schemaRefs>
    <ds:schemaRef ds:uri="http://purl.org/dc/terms/"/>
    <ds:schemaRef ds:uri="http://purl.org/dc/dcmitype/"/>
    <ds:schemaRef ds:uri="http://purl.org/dc/elements/1.1/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http://schemas.microsoft.com/office/infopath/2007/PartnerControls"/>
    <ds:schemaRef ds:uri="8dedfef6-c5ba-4a3e-af87-6a55fe944720"/>
    <ds:schemaRef ds:uri="da0356f3-83b3-42db-a4ea-d0e11b8bbdec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Estado de Situación Financiera</vt:lpstr>
      <vt:lpstr>'Estado de Situación Financiera'!Print_Area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Ferreras</dc:creator>
  <cp:lastModifiedBy>Victor Ferreras</cp:lastModifiedBy>
  <dcterms:created xsi:type="dcterms:W3CDTF">2026-07-10T19:32:45Z</dcterms:created>
  <dcterms:modified xsi:type="dcterms:W3CDTF">2026-07-10T19:35:24Z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0x010100C704E2B479DFD448AE0C9C92805B4070</vt:lpwstr>
  </property>
  <property fmtid="{D5CDD505-2E9C-101B-9397-08002B2CF9AE}" pid="3" name="MediaServiceImageTags">
    <vt:lpwstr/>
  </property>
</Properties>
</file>