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is.ramirez\OneDrive - cnss.gob.do\Desktop\INFORME SUPLIDORES\2026\"/>
    </mc:Choice>
  </mc:AlternateContent>
  <bookViews>
    <workbookView xWindow="0" yWindow="3000" windowWidth="19050" windowHeight="8910"/>
  </bookViews>
  <sheets>
    <sheet name="ENERO 2026" sheetId="1" r:id="rId1"/>
  </sheets>
  <definedNames>
    <definedName name="_xlnm._FilterDatabase" localSheetId="0" hidden="1">'ENERO 2026'!$A$9:$N$9</definedName>
    <definedName name="_xlnm.Print_Area" localSheetId="0">'ENERO 2026'!$B$1:$K$41</definedName>
    <definedName name="_xlnm.Print_Titles" localSheetId="0">'ENERO 2026'!$1:$9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I35" i="1" l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G36" i="1" l="1"/>
  <c r="I36" i="1" l="1"/>
  <c r="H36" i="1" l="1"/>
  <c r="I13" i="1"/>
  <c r="I14" i="1"/>
  <c r="I15" i="1"/>
  <c r="I16" i="1"/>
  <c r="I10" i="1" l="1"/>
  <c r="I11" i="1"/>
  <c r="I12" i="1"/>
</calcChain>
</file>

<file path=xl/sharedStrings.xml><?xml version="1.0" encoding="utf-8"?>
<sst xmlns="http://schemas.openxmlformats.org/spreadsheetml/2006/main" count="147" uniqueCount="102">
  <si>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</si>
  <si>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</si>
  <si>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</si>
  <si>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</si>
  <si>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</si>
  <si>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</si>
  <si>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</si>
  <si>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</si>
  <si>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</si>
  <si>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</si>
  <si>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</si>
  <si>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</si>
  <si>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</si>
  <si>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</si>
  <si>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</si>
  <si>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</si>
  <si>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</si>
  <si>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</si>
  <si>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</si>
  <si>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</si>
  <si>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</si>
  <si>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101069912</t>
  </si>
  <si>
    <t>MAPFRE BHD COMPAÑIA DE SEGUROS,S.A</t>
  </si>
  <si>
    <t>131388264</t>
  </si>
  <si>
    <t>INVERSIONES SIURANA,SRL</t>
  </si>
  <si>
    <t>402002364</t>
  </si>
  <si>
    <t>AYUNTAMIENTO MUNICIPIO DE SANTIAGO</t>
  </si>
  <si>
    <t>401007452</t>
  </si>
  <si>
    <t>INAPA</t>
  </si>
  <si>
    <t>401007479</t>
  </si>
  <si>
    <t>AYUNTAMIENTO DEL DISTRITO NACIONAL</t>
  </si>
  <si>
    <t>132472802</t>
  </si>
  <si>
    <t>SERVICIO CONEXIONES SC,SRL</t>
  </si>
  <si>
    <t>Juan Carlos Tejada</t>
  </si>
  <si>
    <t>101001577</t>
  </si>
  <si>
    <t>COMPAÑIA DOM.DE TELEFONOS,S.A</t>
  </si>
  <si>
    <t>Director Financiero</t>
  </si>
  <si>
    <t>Idalia Evangelista Mejía</t>
  </si>
  <si>
    <t>Encargada Dpto. de Contabilidad</t>
  </si>
  <si>
    <t>101863706</t>
  </si>
  <si>
    <t>JARDIN ILUSIONES, SRL</t>
  </si>
  <si>
    <t>131399096</t>
  </si>
  <si>
    <t>SERLINE INVESTMENTS,SRL</t>
  </si>
  <si>
    <t>101872952</t>
  </si>
  <si>
    <t>JOAQUIN ROMERO COMERCIAL,S.R.L</t>
  </si>
  <si>
    <t>MANT.VEHICULO DEL CNSS</t>
  </si>
  <si>
    <t>E450000081541</t>
  </si>
  <si>
    <t>E450000081542</t>
  </si>
  <si>
    <t>E450000081543</t>
  </si>
  <si>
    <t>E450000081544</t>
  </si>
  <si>
    <t>E450000081545</t>
  </si>
  <si>
    <t>E450000098987</t>
  </si>
  <si>
    <t>E450000100281</t>
  </si>
  <si>
    <t>E450000099021</t>
  </si>
  <si>
    <t>E450000100250</t>
  </si>
  <si>
    <t>E450000099652</t>
  </si>
  <si>
    <t>E450000099680</t>
  </si>
  <si>
    <t>B1500008959</t>
  </si>
  <si>
    <t>E450000006282</t>
  </si>
  <si>
    <t>B1500042468</t>
  </si>
  <si>
    <t>B1500070179</t>
  </si>
  <si>
    <t>B1500000499</t>
  </si>
  <si>
    <t>B1500004263</t>
  </si>
  <si>
    <t>B1500000019</t>
  </si>
  <si>
    <t>B1500000337</t>
  </si>
  <si>
    <t>B1500000685</t>
  </si>
  <si>
    <t>B1500001023</t>
  </si>
  <si>
    <t>B1500001024</t>
  </si>
  <si>
    <t>B1500000029</t>
  </si>
  <si>
    <t>E450000000253</t>
  </si>
  <si>
    <t>B1500000092</t>
  </si>
  <si>
    <t>E450000000220</t>
  </si>
  <si>
    <t>03102267295</t>
  </si>
  <si>
    <t>130146144</t>
  </si>
  <si>
    <t>RAYSA ALTAGRACIA FRANCO MIRANDA</t>
  </si>
  <si>
    <t>QUALITY GLOBAL BUSINESS GB SRL</t>
  </si>
  <si>
    <t>AREA COMUNES ,02/11-03/12/2025</t>
  </si>
  <si>
    <t>OFIC.PISO 11,17/11-18/12/2025</t>
  </si>
  <si>
    <t>OFIC. CNSS, 02/11-03/12/2025</t>
  </si>
  <si>
    <t>CMN-0,02/11 -03/12/2025</t>
  </si>
  <si>
    <t>CMR-I,06/11 -07/12/2025</t>
  </si>
  <si>
    <t>SUMARIA CNSS,DIC/2025</t>
  </si>
  <si>
    <t>FLOTA EMPL. CNSS, DIC/2025</t>
  </si>
  <si>
    <t>CENTRAL CGCNSS, DIC/2025</t>
  </si>
  <si>
    <t>INTERNET Y TEL.CGCNSS,DIC/25</t>
  </si>
  <si>
    <t>MODENS INTERNET CGCNSS,DIC/25</t>
  </si>
  <si>
    <t>INTERNET GG CNSS, DIC/2025</t>
  </si>
  <si>
    <t>RECOGIDA BASURA CMR-2,ENE/26</t>
  </si>
  <si>
    <t>AGUA Y ALCANT.CMR-I,DIC/2025</t>
  </si>
  <si>
    <t>AGUA Y ALCANT.CMR-2.DIC/25</t>
  </si>
  <si>
    <t>RECOG. BASURA TORRE SS,ENE/26</t>
  </si>
  <si>
    <t>SERVICIO INTERNET,ENE/2025</t>
  </si>
  <si>
    <t>PRODUCTOS AGROFORESTALES</t>
  </si>
  <si>
    <t>MANT. GENERAL ELEVADORES SS</t>
  </si>
  <si>
    <t>ALQ. LOCAL CMR-II,SEPT Y OCT/2</t>
  </si>
  <si>
    <t>SERV. CAPACIT. AUDITOR INTERNO</t>
  </si>
  <si>
    <t>MANT. VEHICULOS DEL CNSS</t>
  </si>
  <si>
    <t>ALQ. LOCAL ALMACEM,ENE/2025</t>
  </si>
  <si>
    <t>ALMUERZO EMPL.CNSS,DIC/2025</t>
  </si>
  <si>
    <t>ALQ.PISO 11, OFIC. CNSS,ENE/25</t>
  </si>
  <si>
    <t>SEGURO DE VIDA EMPL.ENE/2025</t>
  </si>
  <si>
    <t>Informe mensual de Pagos a suplidores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</si>
</sst>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2"/>
    <xf numFmtId="0" fontId="3" fillId="0" borderId="0" xfId="2" applyFont="1" applyAlignment="1"/>
    <xf numFmtId="0" fontId="1" fillId="0" borderId="0" xfId="2" applyAlignment="1">
      <alignment vertical="center"/>
    </xf>
    <xf numFmtId="0" fontId="1" fillId="0" borderId="0" xfId="2" applyFill="1"/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0" fontId="1" fillId="0" borderId="0" xfId="2" applyFont="1" applyAlignment="1">
      <alignment vertical="center"/>
    </xf>
    <xf numFmtId="0" fontId="1" fillId="0" borderId="0" xfId="2" applyFont="1" applyFill="1"/>
    <xf numFmtId="0" fontId="1" fillId="0" borderId="0" xfId="2" applyFont="1"/>
    <xf numFmtId="39" fontId="1" fillId="0" borderId="0" xfId="2" applyNumberFormat="1" applyFont="1" applyBorder="1"/>
    <xf numFmtId="0" fontId="1" fillId="0" borderId="0" xfId="2" applyFont="1" applyBorder="1"/>
    <xf numFmtId="0" fontId="1" fillId="0" borderId="0" xfId="2" applyFont="1" applyBorder="1" applyAlignment="1">
      <alignment horizontal="center"/>
    </xf>
    <xf numFmtId="39" fontId="1" fillId="0" borderId="0" xfId="2" applyNumberFormat="1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 indent="1"/>
    </xf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0" xfId="2" applyFont="1" applyBorder="1" applyAlignment="1"/>
    <xf numFmtId="43" fontId="0" fillId="0" borderId="2" xfId="1" applyFont="1" applyFill="1" applyBorder="1" applyAlignment="1">
      <alignment horizontal="center"/>
    </xf>
    <xf numFmtId="0" fontId="0" fillId="0" borderId="2" xfId="2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43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Font="1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N78"/>
  <sheetViews>
    <sheetView showGridLines="0" tabSelected="1" view="pageBreakPreview" zoomScaleNormal="112" zoomScaleSheetLayoutView="100" workbookViewId="0">
      <selection activeCell="M20" sqref="M20"/>
    </sheetView>
  </sheetViews>
  <sheetFormatPr baseColWidth="10" defaultRowHeight="15" x14ac:dyDescent="0.25"/>
  <cols>
    <col min="1" max="1" width="3" style="1" customWidth="1"/>
    <col min="2" max="2" width="16.28515625" style="6" customWidth="1"/>
    <col min="3" max="3" width="8.42578125" style="5" bestFit="1" customWidth="1"/>
    <col min="4" max="4" width="12" style="5" bestFit="1" customWidth="1"/>
    <col min="5" max="5" width="38.85546875" style="6" bestFit="1" customWidth="1"/>
    <col min="6" max="6" width="32.28515625" style="1" bestFit="1" customWidth="1"/>
    <col min="7" max="7" width="14.42578125" style="1" customWidth="1"/>
    <col min="8" max="8" width="13.85546875" style="1" customWidth="1"/>
    <col min="9" max="9" width="10.85546875" style="5" customWidth="1"/>
    <col min="10" max="10" width="12.85546875" style="5" bestFit="1" customWidth="1"/>
    <col min="11" max="11" width="8.42578125" style="5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42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2"/>
    </row>
    <row r="7" spans="2:12" x14ac:dyDescent="0.25">
      <c r="B7" s="43" t="s">
        <v>101</v>
      </c>
      <c r="C7" s="43"/>
      <c r="D7" s="43"/>
      <c r="E7" s="43"/>
      <c r="F7" s="43"/>
      <c r="G7" s="43"/>
      <c r="H7" s="43"/>
      <c r="I7" s="43"/>
      <c r="J7" s="43"/>
      <c r="K7" s="43"/>
    </row>
    <row r="8" spans="2:12" x14ac:dyDescent="0.25">
      <c r="B8" s="44" t="s">
        <v>1</v>
      </c>
      <c r="C8" s="44"/>
      <c r="D8" s="44"/>
      <c r="E8" s="44"/>
      <c r="F8" s="44"/>
      <c r="G8" s="44"/>
      <c r="H8" s="44"/>
      <c r="I8" s="44"/>
      <c r="J8" s="44"/>
      <c r="K8" s="44"/>
    </row>
    <row r="9" spans="2:12" s="3" customFormat="1" ht="30" x14ac:dyDescent="0.25">
      <c r="B9" s="30" t="s">
        <v>2</v>
      </c>
      <c r="C9" s="31" t="s">
        <v>3</v>
      </c>
      <c r="D9" s="32" t="s">
        <v>18</v>
      </c>
      <c r="E9" s="30" t="s">
        <v>4</v>
      </c>
      <c r="F9" s="30" t="s">
        <v>5</v>
      </c>
      <c r="G9" s="33" t="s">
        <v>6</v>
      </c>
      <c r="H9" s="33" t="s">
        <v>7</v>
      </c>
      <c r="I9" s="31" t="s">
        <v>8</v>
      </c>
      <c r="J9" s="31" t="s">
        <v>9</v>
      </c>
      <c r="K9" s="31" t="s">
        <v>10</v>
      </c>
      <c r="L9" s="7"/>
    </row>
    <row r="10" spans="2:12" s="4" customFormat="1" x14ac:dyDescent="0.25">
      <c r="B10" s="23" t="s">
        <v>46</v>
      </c>
      <c r="C10" s="28">
        <f>DATE(2026,1,15)</f>
        <v>46037</v>
      </c>
      <c r="D10" s="23" t="s">
        <v>17</v>
      </c>
      <c r="E10" s="23" t="s">
        <v>16</v>
      </c>
      <c r="F10" s="23" t="s">
        <v>76</v>
      </c>
      <c r="G10" s="24">
        <v>227374.97</v>
      </c>
      <c r="H10" s="24">
        <v>227374.97</v>
      </c>
      <c r="I10" s="25">
        <f>+G10-H10</f>
        <v>0</v>
      </c>
      <c r="J10" s="26">
        <v>46053</v>
      </c>
      <c r="K10" s="27" t="s">
        <v>11</v>
      </c>
      <c r="L10" s="8"/>
    </row>
    <row r="11" spans="2:12" s="4" customFormat="1" x14ac:dyDescent="0.25">
      <c r="B11" s="23" t="s">
        <v>47</v>
      </c>
      <c r="C11" s="28">
        <f>DATE(2026,1,15)</f>
        <v>46037</v>
      </c>
      <c r="D11" s="23" t="s">
        <v>17</v>
      </c>
      <c r="E11" s="23" t="s">
        <v>16</v>
      </c>
      <c r="F11" s="23" t="s">
        <v>77</v>
      </c>
      <c r="G11" s="24">
        <v>173711.52</v>
      </c>
      <c r="H11" s="24">
        <v>173711.52</v>
      </c>
      <c r="I11" s="21">
        <f>+G11-H11</f>
        <v>0</v>
      </c>
      <c r="J11" s="26">
        <v>46053</v>
      </c>
      <c r="K11" s="22" t="s">
        <v>11</v>
      </c>
      <c r="L11" s="8"/>
    </row>
    <row r="12" spans="2:12" s="4" customFormat="1" x14ac:dyDescent="0.25">
      <c r="B12" s="23" t="s">
        <v>48</v>
      </c>
      <c r="C12" s="28">
        <f>DATE(2026,1,15)</f>
        <v>46037</v>
      </c>
      <c r="D12" s="23" t="s">
        <v>17</v>
      </c>
      <c r="E12" s="23" t="s">
        <v>16</v>
      </c>
      <c r="F12" s="23" t="s">
        <v>78</v>
      </c>
      <c r="G12" s="24">
        <v>153189.17000000001</v>
      </c>
      <c r="H12" s="24">
        <v>153189.17000000001</v>
      </c>
      <c r="I12" s="21">
        <f t="shared" ref="I12:I16" si="0">+G12-H12</f>
        <v>0</v>
      </c>
      <c r="J12" s="26">
        <v>46053</v>
      </c>
      <c r="K12" s="22" t="s">
        <v>11</v>
      </c>
      <c r="L12" s="8"/>
    </row>
    <row r="13" spans="2:12" s="4" customFormat="1" x14ac:dyDescent="0.25">
      <c r="B13" s="23" t="s">
        <v>49</v>
      </c>
      <c r="C13" s="28">
        <f>DATE(2026,1,15)</f>
        <v>46037</v>
      </c>
      <c r="D13" s="23" t="s">
        <v>17</v>
      </c>
      <c r="E13" s="23" t="s">
        <v>16</v>
      </c>
      <c r="F13" s="23" t="s">
        <v>79</v>
      </c>
      <c r="G13" s="24">
        <v>75584.990000000005</v>
      </c>
      <c r="H13" s="24">
        <v>75584.990000000005</v>
      </c>
      <c r="I13" s="21">
        <f t="shared" si="0"/>
        <v>0</v>
      </c>
      <c r="J13" s="26">
        <v>46053</v>
      </c>
      <c r="K13" s="27" t="s">
        <v>11</v>
      </c>
      <c r="L13" s="8"/>
    </row>
    <row r="14" spans="2:12" s="4" customFormat="1" x14ac:dyDescent="0.25">
      <c r="B14" s="23" t="s">
        <v>50</v>
      </c>
      <c r="C14" s="28">
        <f>DATE(2026,1,15)</f>
        <v>46037</v>
      </c>
      <c r="D14" s="23" t="s">
        <v>17</v>
      </c>
      <c r="E14" s="23" t="s">
        <v>16</v>
      </c>
      <c r="F14" s="23" t="s">
        <v>80</v>
      </c>
      <c r="G14" s="24">
        <v>13115.77</v>
      </c>
      <c r="H14" s="24">
        <v>13115.77</v>
      </c>
      <c r="I14" s="21">
        <f t="shared" si="0"/>
        <v>0</v>
      </c>
      <c r="J14" s="26">
        <v>46053</v>
      </c>
      <c r="K14" s="22" t="s">
        <v>11</v>
      </c>
      <c r="L14" s="8"/>
    </row>
    <row r="15" spans="2:12" s="4" customFormat="1" x14ac:dyDescent="0.25">
      <c r="B15" s="23" t="s">
        <v>51</v>
      </c>
      <c r="C15" s="28">
        <f t="shared" ref="C15:C20" si="1">DATE(2026,1,15)</f>
        <v>46037</v>
      </c>
      <c r="D15" s="23" t="s">
        <v>34</v>
      </c>
      <c r="E15" s="23" t="s">
        <v>35</v>
      </c>
      <c r="F15" s="23" t="s">
        <v>81</v>
      </c>
      <c r="G15" s="24">
        <v>51575.09</v>
      </c>
      <c r="H15" s="24">
        <v>51575.09</v>
      </c>
      <c r="I15" s="21">
        <f t="shared" si="0"/>
        <v>0</v>
      </c>
      <c r="J15" s="26">
        <v>46053</v>
      </c>
      <c r="K15" s="22" t="s">
        <v>11</v>
      </c>
      <c r="L15" s="8"/>
    </row>
    <row r="16" spans="2:12" s="4" customFormat="1" x14ac:dyDescent="0.25">
      <c r="B16" s="23" t="s">
        <v>52</v>
      </c>
      <c r="C16" s="28">
        <f t="shared" si="1"/>
        <v>46037</v>
      </c>
      <c r="D16" s="23" t="s">
        <v>34</v>
      </c>
      <c r="E16" s="23" t="s">
        <v>35</v>
      </c>
      <c r="F16" s="23" t="s">
        <v>82</v>
      </c>
      <c r="G16" s="24">
        <v>128962.03</v>
      </c>
      <c r="H16" s="24">
        <v>128962.03</v>
      </c>
      <c r="I16" s="21">
        <f t="shared" si="0"/>
        <v>0</v>
      </c>
      <c r="J16" s="26">
        <v>46053</v>
      </c>
      <c r="K16" s="27" t="s">
        <v>11</v>
      </c>
      <c r="L16" s="8"/>
    </row>
    <row r="17" spans="2:12" s="4" customFormat="1" x14ac:dyDescent="0.25">
      <c r="B17" s="23" t="s">
        <v>53</v>
      </c>
      <c r="C17" s="28">
        <f t="shared" si="1"/>
        <v>46037</v>
      </c>
      <c r="D17" s="23" t="s">
        <v>34</v>
      </c>
      <c r="E17" s="23" t="s">
        <v>35</v>
      </c>
      <c r="F17" s="23" t="s">
        <v>83</v>
      </c>
      <c r="G17" s="24">
        <v>58156.639999999999</v>
      </c>
      <c r="H17" s="24">
        <v>58156.639999999999</v>
      </c>
      <c r="I17" s="25">
        <f>+G17-H17</f>
        <v>0</v>
      </c>
      <c r="J17" s="26">
        <v>46053</v>
      </c>
      <c r="K17" s="27" t="s">
        <v>11</v>
      </c>
      <c r="L17" s="8"/>
    </row>
    <row r="18" spans="2:12" s="4" customFormat="1" x14ac:dyDescent="0.25">
      <c r="B18" s="23" t="s">
        <v>54</v>
      </c>
      <c r="C18" s="28">
        <f t="shared" si="1"/>
        <v>46037</v>
      </c>
      <c r="D18" s="23" t="s">
        <v>34</v>
      </c>
      <c r="E18" s="23" t="s">
        <v>35</v>
      </c>
      <c r="F18" s="23" t="s">
        <v>84</v>
      </c>
      <c r="G18" s="24">
        <v>23944.74</v>
      </c>
      <c r="H18" s="24">
        <v>23944.74</v>
      </c>
      <c r="I18" s="21">
        <f>+G18-H18</f>
        <v>0</v>
      </c>
      <c r="J18" s="26">
        <v>46053</v>
      </c>
      <c r="K18" s="22" t="s">
        <v>11</v>
      </c>
      <c r="L18" s="8"/>
    </row>
    <row r="19" spans="2:12" s="4" customFormat="1" x14ac:dyDescent="0.25">
      <c r="B19" s="23" t="s">
        <v>55</v>
      </c>
      <c r="C19" s="28">
        <f t="shared" si="1"/>
        <v>46037</v>
      </c>
      <c r="D19" s="23" t="s">
        <v>34</v>
      </c>
      <c r="E19" s="23" t="s">
        <v>35</v>
      </c>
      <c r="F19" s="23" t="s">
        <v>85</v>
      </c>
      <c r="G19" s="24">
        <v>6309.34</v>
      </c>
      <c r="H19" s="24">
        <v>6309.34</v>
      </c>
      <c r="I19" s="21">
        <f t="shared" ref="I19:I23" si="2">+G19-H19</f>
        <v>0</v>
      </c>
      <c r="J19" s="26">
        <v>46053</v>
      </c>
      <c r="K19" s="22" t="s">
        <v>11</v>
      </c>
      <c r="L19" s="8"/>
    </row>
    <row r="20" spans="2:12" s="4" customFormat="1" x14ac:dyDescent="0.25">
      <c r="B20" s="23" t="s">
        <v>56</v>
      </c>
      <c r="C20" s="28">
        <f t="shared" si="1"/>
        <v>46037</v>
      </c>
      <c r="D20" s="23" t="s">
        <v>34</v>
      </c>
      <c r="E20" s="23" t="s">
        <v>35</v>
      </c>
      <c r="F20" s="23" t="s">
        <v>86</v>
      </c>
      <c r="G20" s="24">
        <v>4067.96</v>
      </c>
      <c r="H20" s="24">
        <v>4067.96</v>
      </c>
      <c r="I20" s="21">
        <f t="shared" si="2"/>
        <v>0</v>
      </c>
      <c r="J20" s="26">
        <v>46053</v>
      </c>
      <c r="K20" s="27" t="s">
        <v>11</v>
      </c>
      <c r="L20" s="8"/>
    </row>
    <row r="21" spans="2:12" s="4" customFormat="1" x14ac:dyDescent="0.25">
      <c r="B21" s="23" t="s">
        <v>57</v>
      </c>
      <c r="C21" s="28">
        <f>DATE(2026,1,20)</f>
        <v>46042</v>
      </c>
      <c r="D21" s="23" t="s">
        <v>25</v>
      </c>
      <c r="E21" s="23" t="s">
        <v>26</v>
      </c>
      <c r="F21" s="23" t="s">
        <v>87</v>
      </c>
      <c r="G21" s="24">
        <v>2500</v>
      </c>
      <c r="H21" s="24">
        <v>2500</v>
      </c>
      <c r="I21" s="21">
        <f t="shared" si="2"/>
        <v>0</v>
      </c>
      <c r="J21" s="26">
        <v>46053</v>
      </c>
      <c r="K21" s="22" t="s">
        <v>11</v>
      </c>
      <c r="L21" s="8"/>
    </row>
    <row r="22" spans="2:12" s="4" customFormat="1" x14ac:dyDescent="0.25">
      <c r="B22" s="23" t="s">
        <v>58</v>
      </c>
      <c r="C22" s="28">
        <f t="shared" ref="C22:C25" si="3">DATE(2026,1,20)</f>
        <v>46042</v>
      </c>
      <c r="D22" s="23" t="s">
        <v>27</v>
      </c>
      <c r="E22" s="23" t="s">
        <v>28</v>
      </c>
      <c r="F22" s="23" t="s">
        <v>88</v>
      </c>
      <c r="G22" s="24">
        <v>810</v>
      </c>
      <c r="H22" s="24">
        <v>810</v>
      </c>
      <c r="I22" s="21">
        <f t="shared" si="2"/>
        <v>0</v>
      </c>
      <c r="J22" s="26">
        <v>46053</v>
      </c>
      <c r="K22" s="22" t="s">
        <v>11</v>
      </c>
      <c r="L22" s="8"/>
    </row>
    <row r="23" spans="2:12" s="4" customFormat="1" x14ac:dyDescent="0.25">
      <c r="B23" s="23" t="s">
        <v>59</v>
      </c>
      <c r="C23" s="28">
        <f t="shared" si="3"/>
        <v>46042</v>
      </c>
      <c r="D23" s="23" t="s">
        <v>12</v>
      </c>
      <c r="E23" s="23" t="s">
        <v>14</v>
      </c>
      <c r="F23" s="23" t="s">
        <v>89</v>
      </c>
      <c r="G23" s="24">
        <v>2226</v>
      </c>
      <c r="H23" s="24">
        <v>2226</v>
      </c>
      <c r="I23" s="21">
        <f t="shared" si="2"/>
        <v>0</v>
      </c>
      <c r="J23" s="26">
        <v>46053</v>
      </c>
      <c r="K23" s="27" t="s">
        <v>11</v>
      </c>
      <c r="L23" s="8"/>
    </row>
    <row r="24" spans="2:12" s="4" customFormat="1" x14ac:dyDescent="0.25">
      <c r="B24" s="23" t="s">
        <v>60</v>
      </c>
      <c r="C24" s="28">
        <f t="shared" si="3"/>
        <v>46042</v>
      </c>
      <c r="D24" s="23" t="s">
        <v>29</v>
      </c>
      <c r="E24" s="23" t="s">
        <v>30</v>
      </c>
      <c r="F24" s="23" t="s">
        <v>90</v>
      </c>
      <c r="G24" s="24">
        <v>6300</v>
      </c>
      <c r="H24" s="24">
        <v>6300</v>
      </c>
      <c r="I24" s="25">
        <f>+G24-H24</f>
        <v>0</v>
      </c>
      <c r="J24" s="26">
        <v>46053</v>
      </c>
      <c r="K24" s="27" t="s">
        <v>11</v>
      </c>
      <c r="L24" s="8"/>
    </row>
    <row r="25" spans="2:12" s="4" customFormat="1" x14ac:dyDescent="0.25">
      <c r="B25" s="23" t="s">
        <v>61</v>
      </c>
      <c r="C25" s="28">
        <f t="shared" si="3"/>
        <v>46042</v>
      </c>
      <c r="D25" s="23" t="s">
        <v>13</v>
      </c>
      <c r="E25" s="23" t="s">
        <v>15</v>
      </c>
      <c r="F25" s="23" t="s">
        <v>91</v>
      </c>
      <c r="G25" s="24">
        <v>258321.65</v>
      </c>
      <c r="H25" s="24">
        <v>258321.65</v>
      </c>
      <c r="I25" s="21">
        <f>+G25-H25</f>
        <v>0</v>
      </c>
      <c r="J25" s="26">
        <v>46053</v>
      </c>
      <c r="K25" s="22" t="s">
        <v>11</v>
      </c>
      <c r="L25" s="8"/>
    </row>
    <row r="26" spans="2:12" s="4" customFormat="1" x14ac:dyDescent="0.25">
      <c r="B26" s="29" t="s">
        <v>62</v>
      </c>
      <c r="C26" s="28">
        <f t="shared" ref="C26:C32" si="4">DATE(2026,1,23)</f>
        <v>46045</v>
      </c>
      <c r="D26" s="23" t="s">
        <v>39</v>
      </c>
      <c r="E26" s="23" t="s">
        <v>40</v>
      </c>
      <c r="F26" s="29" t="s">
        <v>92</v>
      </c>
      <c r="G26" s="24">
        <v>21859.5</v>
      </c>
      <c r="H26" s="24">
        <v>21859.5</v>
      </c>
      <c r="I26" s="21">
        <f t="shared" ref="I26:I30" si="5">+G26-H26</f>
        <v>0</v>
      </c>
      <c r="J26" s="26">
        <v>46053</v>
      </c>
      <c r="K26" s="22" t="s">
        <v>11</v>
      </c>
      <c r="L26" s="8"/>
    </row>
    <row r="27" spans="2:12" s="4" customFormat="1" x14ac:dyDescent="0.25">
      <c r="B27" s="23" t="s">
        <v>63</v>
      </c>
      <c r="C27" s="28">
        <f t="shared" si="4"/>
        <v>46045</v>
      </c>
      <c r="D27" s="23" t="s">
        <v>31</v>
      </c>
      <c r="E27" s="23" t="s">
        <v>32</v>
      </c>
      <c r="F27" s="23" t="s">
        <v>93</v>
      </c>
      <c r="G27" s="24">
        <v>172870</v>
      </c>
      <c r="H27" s="24">
        <v>172870</v>
      </c>
      <c r="I27" s="21">
        <f t="shared" si="5"/>
        <v>0</v>
      </c>
      <c r="J27" s="26">
        <v>46053</v>
      </c>
      <c r="K27" s="27" t="s">
        <v>11</v>
      </c>
      <c r="L27" s="8"/>
    </row>
    <row r="28" spans="2:12" s="4" customFormat="1" x14ac:dyDescent="0.25">
      <c r="B28" s="23" t="s">
        <v>64</v>
      </c>
      <c r="C28" s="28">
        <f t="shared" si="4"/>
        <v>46045</v>
      </c>
      <c r="D28" s="23" t="s">
        <v>72</v>
      </c>
      <c r="E28" s="23" t="s">
        <v>74</v>
      </c>
      <c r="F28" s="23" t="s">
        <v>94</v>
      </c>
      <c r="G28" s="24">
        <v>94448.97</v>
      </c>
      <c r="H28" s="24">
        <v>94448.97</v>
      </c>
      <c r="I28" s="21">
        <f t="shared" si="5"/>
        <v>0</v>
      </c>
      <c r="J28" s="26">
        <v>46053</v>
      </c>
      <c r="K28" s="22" t="s">
        <v>11</v>
      </c>
      <c r="L28" s="8"/>
    </row>
    <row r="29" spans="2:12" s="4" customFormat="1" x14ac:dyDescent="0.25">
      <c r="B29" s="23" t="s">
        <v>65</v>
      </c>
      <c r="C29" s="28">
        <f t="shared" si="4"/>
        <v>46045</v>
      </c>
      <c r="D29" s="23" t="s">
        <v>73</v>
      </c>
      <c r="E29" s="23" t="s">
        <v>75</v>
      </c>
      <c r="F29" s="23" t="s">
        <v>95</v>
      </c>
      <c r="G29" s="24">
        <v>120000</v>
      </c>
      <c r="H29" s="24">
        <v>120000</v>
      </c>
      <c r="I29" s="21">
        <f t="shared" si="5"/>
        <v>0</v>
      </c>
      <c r="J29" s="26">
        <v>46053</v>
      </c>
      <c r="K29" s="22" t="s">
        <v>11</v>
      </c>
      <c r="L29" s="8"/>
    </row>
    <row r="30" spans="2:12" s="4" customFormat="1" x14ac:dyDescent="0.25">
      <c r="B30" s="29" t="s">
        <v>66</v>
      </c>
      <c r="C30" s="28">
        <f t="shared" si="4"/>
        <v>46045</v>
      </c>
      <c r="D30" s="23" t="s">
        <v>43</v>
      </c>
      <c r="E30" s="23" t="s">
        <v>44</v>
      </c>
      <c r="F30" s="23" t="s">
        <v>45</v>
      </c>
      <c r="G30" s="24">
        <v>45700</v>
      </c>
      <c r="H30" s="24">
        <v>45700</v>
      </c>
      <c r="I30" s="21">
        <f t="shared" si="5"/>
        <v>0</v>
      </c>
      <c r="J30" s="26">
        <v>46053</v>
      </c>
      <c r="K30" s="27" t="s">
        <v>11</v>
      </c>
      <c r="L30" s="8"/>
    </row>
    <row r="31" spans="2:12" s="4" customFormat="1" x14ac:dyDescent="0.25">
      <c r="B31" s="23" t="s">
        <v>67</v>
      </c>
      <c r="C31" s="28">
        <f t="shared" si="4"/>
        <v>46045</v>
      </c>
      <c r="D31" s="23" t="s">
        <v>43</v>
      </c>
      <c r="E31" s="23" t="s">
        <v>44</v>
      </c>
      <c r="F31" s="23" t="s">
        <v>96</v>
      </c>
      <c r="G31" s="24">
        <v>45000.01</v>
      </c>
      <c r="H31" s="24">
        <v>45000.01</v>
      </c>
      <c r="I31" s="25">
        <f>+G31-H31</f>
        <v>0</v>
      </c>
      <c r="J31" s="26">
        <v>46053</v>
      </c>
      <c r="K31" s="27" t="s">
        <v>11</v>
      </c>
      <c r="L31" s="8"/>
    </row>
    <row r="32" spans="2:12" s="4" customFormat="1" x14ac:dyDescent="0.25">
      <c r="B32" s="23" t="s">
        <v>68</v>
      </c>
      <c r="C32" s="28">
        <f t="shared" si="4"/>
        <v>46045</v>
      </c>
      <c r="D32" s="23" t="s">
        <v>41</v>
      </c>
      <c r="E32" s="23" t="s">
        <v>42</v>
      </c>
      <c r="F32" s="23" t="s">
        <v>97</v>
      </c>
      <c r="G32" s="24">
        <v>116599.34</v>
      </c>
      <c r="H32" s="24">
        <v>116599.34</v>
      </c>
      <c r="I32" s="21">
        <f>+G32-H32</f>
        <v>0</v>
      </c>
      <c r="J32" s="26">
        <v>46053</v>
      </c>
      <c r="K32" s="22" t="s">
        <v>11</v>
      </c>
      <c r="L32" s="8"/>
    </row>
    <row r="33" spans="1:14" s="4" customFormat="1" x14ac:dyDescent="0.25">
      <c r="B33" s="23" t="s">
        <v>69</v>
      </c>
      <c r="C33" s="28">
        <f>DATE(2026,1,27)</f>
        <v>46049</v>
      </c>
      <c r="D33" s="23" t="s">
        <v>23</v>
      </c>
      <c r="E33" s="23" t="s">
        <v>24</v>
      </c>
      <c r="F33" s="23" t="s">
        <v>98</v>
      </c>
      <c r="G33" s="24">
        <v>526705.84</v>
      </c>
      <c r="H33" s="24">
        <v>526705.84</v>
      </c>
      <c r="I33" s="21">
        <f t="shared" ref="I33:I35" si="6">+G33-H33</f>
        <v>0</v>
      </c>
      <c r="J33" s="26">
        <v>46053</v>
      </c>
      <c r="K33" s="22" t="s">
        <v>11</v>
      </c>
      <c r="L33" s="8"/>
    </row>
    <row r="34" spans="1:14" s="4" customFormat="1" x14ac:dyDescent="0.25">
      <c r="B34" s="23" t="s">
        <v>70</v>
      </c>
      <c r="C34" s="28">
        <f t="shared" ref="C34:C35" si="7">DATE(2026,1,27)</f>
        <v>46049</v>
      </c>
      <c r="D34" s="23" t="s">
        <v>19</v>
      </c>
      <c r="E34" s="23" t="s">
        <v>20</v>
      </c>
      <c r="F34" s="23" t="s">
        <v>99</v>
      </c>
      <c r="G34" s="24">
        <v>925986.79</v>
      </c>
      <c r="H34" s="24">
        <v>925986.79</v>
      </c>
      <c r="I34" s="21">
        <f t="shared" si="6"/>
        <v>0</v>
      </c>
      <c r="J34" s="26">
        <v>46053</v>
      </c>
      <c r="K34" s="27" t="s">
        <v>11</v>
      </c>
      <c r="L34" s="8"/>
    </row>
    <row r="35" spans="1:14" s="4" customFormat="1" x14ac:dyDescent="0.25">
      <c r="B35" s="23" t="s">
        <v>71</v>
      </c>
      <c r="C35" s="28">
        <f t="shared" si="7"/>
        <v>46049</v>
      </c>
      <c r="D35" s="23" t="s">
        <v>21</v>
      </c>
      <c r="E35" s="23" t="s">
        <v>22</v>
      </c>
      <c r="F35" s="23" t="s">
        <v>100</v>
      </c>
      <c r="G35" s="24">
        <v>60730.7</v>
      </c>
      <c r="H35" s="24">
        <v>60730.7</v>
      </c>
      <c r="I35" s="21">
        <f t="shared" si="6"/>
        <v>0</v>
      </c>
      <c r="J35" s="26">
        <v>46053</v>
      </c>
      <c r="K35" s="22" t="s">
        <v>11</v>
      </c>
      <c r="L35" s="8"/>
    </row>
    <row r="36" spans="1:14" x14ac:dyDescent="0.25">
      <c r="B36" s="45"/>
      <c r="C36" s="45"/>
      <c r="D36" s="45"/>
      <c r="E36" s="45"/>
      <c r="F36" s="34"/>
      <c r="G36" s="35">
        <f>SUM(G10:G35)</f>
        <v>3316051.02</v>
      </c>
      <c r="H36" s="35">
        <f>SUM(H10:H35)</f>
        <v>3316051.02</v>
      </c>
      <c r="I36" s="36">
        <f>-H45</f>
        <v>0</v>
      </c>
      <c r="J36" s="37"/>
      <c r="K36" s="37"/>
      <c r="L36" s="9"/>
    </row>
    <row r="37" spans="1:14" x14ac:dyDescent="0.25">
      <c r="B37" s="15"/>
      <c r="C37" s="16"/>
      <c r="D37" s="16"/>
      <c r="E37" s="15"/>
      <c r="F37" s="15"/>
      <c r="G37" s="10"/>
      <c r="H37" s="11"/>
      <c r="I37" s="12"/>
      <c r="J37" s="12"/>
      <c r="K37" s="12"/>
      <c r="L37" s="9"/>
    </row>
    <row r="38" spans="1:14" s="5" customFormat="1" x14ac:dyDescent="0.25">
      <c r="B38" s="17"/>
      <c r="C38" s="18"/>
      <c r="D38" s="18"/>
      <c r="E38" s="19"/>
      <c r="F38" s="20"/>
      <c r="G38" s="13"/>
      <c r="H38" s="9"/>
      <c r="I38" s="14"/>
      <c r="J38" s="14"/>
      <c r="K38" s="14"/>
      <c r="L38" s="9"/>
    </row>
    <row r="39" spans="1:14" s="5" customFormat="1" x14ac:dyDescent="0.25">
      <c r="B39" s="17"/>
      <c r="C39" s="18"/>
      <c r="D39" s="18"/>
      <c r="E39" s="19"/>
      <c r="F39" s="20"/>
      <c r="G39" s="13"/>
      <c r="H39" s="9"/>
      <c r="I39" s="14"/>
      <c r="J39" s="14"/>
      <c r="K39" s="14"/>
      <c r="L39" s="9"/>
    </row>
    <row r="40" spans="1:14" s="5" customFormat="1" x14ac:dyDescent="0.25">
      <c r="B40" s="46" t="s">
        <v>37</v>
      </c>
      <c r="C40" s="46"/>
      <c r="D40" s="46"/>
      <c r="E40" s="46"/>
      <c r="F40" s="40" t="s">
        <v>33</v>
      </c>
      <c r="G40" s="40"/>
      <c r="H40" s="40"/>
      <c r="I40" s="40"/>
      <c r="J40" s="40"/>
      <c r="K40" s="40"/>
      <c r="L40" s="9"/>
    </row>
    <row r="41" spans="1:14" s="5" customFormat="1" x14ac:dyDescent="0.25">
      <c r="B41" s="38" t="s">
        <v>38</v>
      </c>
      <c r="C41" s="39"/>
      <c r="D41" s="39"/>
      <c r="E41" s="39"/>
      <c r="F41" s="41" t="s">
        <v>36</v>
      </c>
      <c r="G41" s="41"/>
      <c r="H41" s="41"/>
      <c r="I41" s="41"/>
      <c r="J41" s="41"/>
      <c r="K41" s="41"/>
      <c r="L41" s="9"/>
    </row>
    <row r="47" spans="1:14" s="5" customFormat="1" x14ac:dyDescent="0.25">
      <c r="A47" s="1"/>
      <c r="B47" s="6"/>
      <c r="E47" s="6"/>
      <c r="F47" s="1"/>
      <c r="G47" s="1"/>
      <c r="H47" s="1"/>
      <c r="L47" s="1"/>
      <c r="M47" s="1"/>
      <c r="N47" s="1"/>
    </row>
    <row r="48" spans="1:14" s="5" customFormat="1" x14ac:dyDescent="0.25">
      <c r="A48" s="1"/>
      <c r="B48" s="6"/>
      <c r="E48" s="6"/>
      <c r="F48" s="1"/>
      <c r="G48" s="1"/>
      <c r="H48" s="1"/>
      <c r="L48" s="1"/>
      <c r="M48" s="1"/>
      <c r="N48" s="1"/>
    </row>
    <row r="49" spans="1:14" s="5" customFormat="1" x14ac:dyDescent="0.25">
      <c r="A49" s="1"/>
      <c r="B49" s="6"/>
      <c r="E49" s="6"/>
      <c r="F49" s="1"/>
      <c r="G49" s="1"/>
      <c r="H49" s="1"/>
      <c r="L49" s="1"/>
      <c r="M49" s="1"/>
      <c r="N49" s="1"/>
    </row>
    <row r="50" spans="1:14" s="5" customFormat="1" x14ac:dyDescent="0.25">
      <c r="A50" s="1"/>
      <c r="B50" s="6"/>
      <c r="E50" s="6"/>
      <c r="F50" s="1"/>
      <c r="G50" s="1"/>
      <c r="H50" s="1"/>
      <c r="L50" s="1"/>
      <c r="M50" s="1"/>
      <c r="N50" s="1"/>
    </row>
    <row r="51" spans="1:14" s="5" customFormat="1" x14ac:dyDescent="0.25">
      <c r="A51" s="1"/>
      <c r="B51" s="6"/>
      <c r="E51" s="6"/>
      <c r="F51" s="1"/>
      <c r="G51" s="1"/>
      <c r="H51" s="1"/>
      <c r="L51" s="1"/>
      <c r="M51" s="1"/>
      <c r="N51" s="1"/>
    </row>
    <row r="52" spans="1:14" s="5" customFormat="1" x14ac:dyDescent="0.25">
      <c r="A52" s="1"/>
      <c r="B52" s="6"/>
      <c r="E52" s="6"/>
      <c r="F52" s="1"/>
      <c r="G52" s="1"/>
      <c r="H52" s="1"/>
      <c r="L52" s="1"/>
      <c r="M52" s="1"/>
      <c r="N52" s="1"/>
    </row>
    <row r="53" spans="1:14" s="5" customFormat="1" x14ac:dyDescent="0.25">
      <c r="A53" s="1"/>
      <c r="B53" s="6"/>
      <c r="E53" s="6"/>
      <c r="F53" s="1"/>
      <c r="G53" s="1"/>
      <c r="H53" s="1"/>
      <c r="L53" s="1"/>
      <c r="M53" s="1"/>
      <c r="N53" s="1"/>
    </row>
    <row r="54" spans="1:14" s="5" customFormat="1" x14ac:dyDescent="0.25">
      <c r="A54" s="1"/>
      <c r="B54" s="6"/>
      <c r="E54" s="6"/>
      <c r="F54" s="1"/>
      <c r="G54" s="1"/>
      <c r="H54" s="1"/>
      <c r="L54" s="1"/>
      <c r="M54" s="1"/>
      <c r="N54" s="1"/>
    </row>
    <row r="55" spans="1:14" s="5" customFormat="1" x14ac:dyDescent="0.25">
      <c r="A55" s="1"/>
      <c r="B55" s="6"/>
      <c r="E55" s="6"/>
      <c r="F55" s="1"/>
      <c r="G55" s="1"/>
      <c r="H55" s="1"/>
      <c r="L55" s="1"/>
      <c r="M55" s="1"/>
      <c r="N55" s="1"/>
    </row>
    <row r="56" spans="1:14" s="5" customFormat="1" x14ac:dyDescent="0.25">
      <c r="A56" s="1"/>
      <c r="B56" s="6"/>
      <c r="E56" s="6"/>
      <c r="F56" s="1"/>
      <c r="G56" s="1"/>
      <c r="H56" s="1"/>
      <c r="L56" s="1"/>
      <c r="M56" s="1"/>
      <c r="N56" s="1"/>
    </row>
    <row r="57" spans="1:14" s="5" customFormat="1" x14ac:dyDescent="0.25">
      <c r="A57" s="1"/>
      <c r="B57" s="6"/>
      <c r="E57" s="6"/>
      <c r="F57" s="1"/>
      <c r="G57" s="1"/>
      <c r="H57" s="1"/>
      <c r="L57" s="1"/>
      <c r="M57" s="1"/>
      <c r="N57" s="1"/>
    </row>
    <row r="58" spans="1:14" s="5" customFormat="1" x14ac:dyDescent="0.25">
      <c r="A58" s="1"/>
      <c r="B58" s="6"/>
      <c r="E58" s="6"/>
      <c r="F58" s="1"/>
      <c r="G58" s="1"/>
      <c r="H58" s="1"/>
      <c r="L58" s="1"/>
      <c r="M58" s="1"/>
      <c r="N58" s="1"/>
    </row>
    <row r="59" spans="1:14" s="5" customFormat="1" x14ac:dyDescent="0.25">
      <c r="A59" s="1"/>
      <c r="B59" s="6"/>
      <c r="E59" s="6"/>
      <c r="F59" s="1"/>
      <c r="G59" s="1"/>
      <c r="H59" s="1"/>
      <c r="L59" s="1"/>
      <c r="M59" s="1"/>
      <c r="N59" s="1"/>
    </row>
    <row r="60" spans="1:14" s="5" customFormat="1" x14ac:dyDescent="0.25">
      <c r="A60" s="1"/>
      <c r="B60" s="6"/>
      <c r="E60" s="6"/>
      <c r="F60" s="1"/>
      <c r="G60" s="1"/>
      <c r="H60" s="1"/>
      <c r="L60" s="1"/>
      <c r="M60" s="1"/>
      <c r="N60" s="1"/>
    </row>
    <row r="61" spans="1:14" s="5" customFormat="1" x14ac:dyDescent="0.25">
      <c r="A61" s="1"/>
      <c r="B61" s="6"/>
      <c r="E61" s="6"/>
      <c r="F61" s="1"/>
      <c r="G61" s="1"/>
      <c r="H61" s="1"/>
      <c r="L61" s="1"/>
      <c r="M61" s="1"/>
      <c r="N61" s="1"/>
    </row>
    <row r="62" spans="1:14" s="5" customFormat="1" x14ac:dyDescent="0.25">
      <c r="A62" s="1"/>
      <c r="B62" s="6"/>
      <c r="E62" s="6"/>
      <c r="F62" s="1"/>
      <c r="G62" s="1"/>
      <c r="H62" s="1"/>
      <c r="L62" s="1"/>
      <c r="M62" s="1"/>
      <c r="N62" s="1"/>
    </row>
    <row r="63" spans="1:14" s="5" customFormat="1" x14ac:dyDescent="0.25">
      <c r="A63" s="1"/>
      <c r="B63" s="6"/>
      <c r="E63" s="6"/>
      <c r="F63" s="1"/>
      <c r="G63" s="1"/>
      <c r="H63" s="1"/>
      <c r="L63" s="1"/>
      <c r="M63" s="1"/>
      <c r="N63" s="1"/>
    </row>
    <row r="64" spans="1:14" s="5" customFormat="1" x14ac:dyDescent="0.25">
      <c r="A64" s="1"/>
      <c r="B64" s="6"/>
      <c r="E64" s="6"/>
      <c r="F64" s="1"/>
      <c r="G64" s="1"/>
      <c r="H64" s="1"/>
      <c r="L64" s="1"/>
      <c r="M64" s="1"/>
      <c r="N64" s="1"/>
    </row>
    <row r="65" spans="1:14" s="5" customFormat="1" x14ac:dyDescent="0.25">
      <c r="A65" s="1"/>
      <c r="B65" s="6"/>
      <c r="E65" s="6"/>
      <c r="F65" s="1"/>
      <c r="G65" s="1"/>
      <c r="H65" s="1"/>
      <c r="L65" s="1"/>
      <c r="M65" s="1"/>
      <c r="N65" s="1"/>
    </row>
    <row r="66" spans="1:14" s="5" customFormat="1" x14ac:dyDescent="0.25">
      <c r="A66" s="1"/>
      <c r="B66" s="6"/>
      <c r="E66" s="6"/>
      <c r="F66" s="1"/>
      <c r="G66" s="1"/>
      <c r="H66" s="1"/>
      <c r="L66" s="1"/>
      <c r="M66" s="1"/>
      <c r="N66" s="1"/>
    </row>
    <row r="67" spans="1:14" s="5" customFormat="1" x14ac:dyDescent="0.25">
      <c r="A67" s="1"/>
      <c r="B67" s="6"/>
      <c r="E67" s="6"/>
      <c r="F67" s="1"/>
      <c r="G67" s="1"/>
      <c r="H67" s="1"/>
      <c r="L67" s="1"/>
      <c r="M67" s="1"/>
      <c r="N67" s="1"/>
    </row>
    <row r="68" spans="1:14" s="5" customFormat="1" x14ac:dyDescent="0.25">
      <c r="A68" s="1"/>
      <c r="B68" s="6"/>
      <c r="E68" s="6"/>
      <c r="F68" s="1"/>
      <c r="G68" s="1"/>
      <c r="H68" s="1"/>
      <c r="L68" s="1"/>
      <c r="M68" s="1"/>
      <c r="N68" s="1"/>
    </row>
    <row r="69" spans="1:14" s="5" customFormat="1" x14ac:dyDescent="0.25">
      <c r="A69" s="1"/>
      <c r="B69" s="6"/>
      <c r="E69" s="6"/>
      <c r="F69" s="1"/>
      <c r="G69" s="1"/>
      <c r="H69" s="1"/>
      <c r="L69" s="1"/>
      <c r="M69" s="1"/>
      <c r="N69" s="1"/>
    </row>
    <row r="70" spans="1:14" s="5" customFormat="1" x14ac:dyDescent="0.25">
      <c r="A70" s="1"/>
      <c r="B70" s="6"/>
      <c r="E70" s="6"/>
      <c r="F70" s="1"/>
      <c r="G70" s="1"/>
      <c r="H70" s="1"/>
      <c r="L70" s="1"/>
      <c r="M70" s="1"/>
      <c r="N70" s="1"/>
    </row>
    <row r="71" spans="1:14" s="5" customFormat="1" x14ac:dyDescent="0.25">
      <c r="A71" s="1"/>
      <c r="B71" s="6"/>
      <c r="E71" s="6"/>
      <c r="F71" s="1"/>
      <c r="G71" s="1"/>
      <c r="H71" s="1"/>
      <c r="L71" s="1"/>
      <c r="M71" s="1"/>
      <c r="N71" s="1"/>
    </row>
    <row r="72" spans="1:14" s="5" customFormat="1" x14ac:dyDescent="0.25">
      <c r="A72" s="1"/>
      <c r="B72" s="6"/>
      <c r="E72" s="6"/>
      <c r="F72" s="1"/>
      <c r="G72" s="1"/>
      <c r="H72" s="1"/>
      <c r="L72" s="1"/>
      <c r="M72" s="1"/>
      <c r="N72" s="1"/>
    </row>
    <row r="73" spans="1:14" s="5" customFormat="1" x14ac:dyDescent="0.25">
      <c r="A73" s="1"/>
      <c r="B73" s="6"/>
      <c r="E73" s="6"/>
      <c r="F73" s="1"/>
      <c r="G73" s="1"/>
      <c r="H73" s="1"/>
      <c r="L73" s="1"/>
      <c r="M73" s="1"/>
      <c r="N73" s="1"/>
    </row>
    <row r="74" spans="1:14" s="5" customFormat="1" x14ac:dyDescent="0.25">
      <c r="A74" s="1"/>
      <c r="B74" s="6"/>
      <c r="E74" s="6"/>
      <c r="F74" s="1"/>
      <c r="G74" s="1"/>
      <c r="H74" s="1"/>
      <c r="L74" s="1"/>
      <c r="M74" s="1"/>
      <c r="N74" s="1"/>
    </row>
    <row r="75" spans="1:14" s="5" customFormat="1" x14ac:dyDescent="0.25">
      <c r="A75" s="1"/>
      <c r="B75" s="6"/>
      <c r="E75" s="6"/>
      <c r="F75" s="1"/>
      <c r="G75" s="1"/>
      <c r="H75" s="1"/>
      <c r="L75" s="1"/>
      <c r="M75" s="1"/>
      <c r="N75" s="1"/>
    </row>
    <row r="76" spans="1:14" s="5" customFormat="1" x14ac:dyDescent="0.25">
      <c r="A76" s="1"/>
      <c r="B76" s="6"/>
      <c r="E76" s="6"/>
      <c r="F76" s="1"/>
      <c r="G76" s="1"/>
      <c r="H76" s="1"/>
      <c r="L76" s="1"/>
      <c r="M76" s="1"/>
      <c r="N76" s="1"/>
    </row>
    <row r="77" spans="1:14" s="5" customFormat="1" x14ac:dyDescent="0.25">
      <c r="A77" s="1"/>
      <c r="B77" s="6"/>
      <c r="E77" s="6"/>
      <c r="F77" s="1"/>
      <c r="G77" s="1"/>
      <c r="H77" s="1"/>
      <c r="L77" s="1"/>
      <c r="M77" s="1"/>
      <c r="N77" s="1"/>
    </row>
    <row r="78" spans="1:14" s="5" customFormat="1" x14ac:dyDescent="0.25">
      <c r="A78" s="1"/>
      <c r="B78" s="6"/>
      <c r="E78" s="6"/>
      <c r="F78" s="1"/>
      <c r="G78" s="1"/>
      <c r="H78" s="1"/>
      <c r="L78" s="1"/>
      <c r="M78" s="1"/>
      <c r="N78" s="1"/>
    </row>
  </sheetData>
  <sortState ref="B12:K121">
    <sortCondition ref="C12:C121"/>
  </sortState>
  <mergeCells count="8">
    <mergeCell ref="B41:E41"/>
    <mergeCell ref="F40:K40"/>
    <mergeCell ref="F41:K41"/>
    <mergeCell ref="B6:K6"/>
    <mergeCell ref="B7:K7"/>
    <mergeCell ref="B8:K8"/>
    <mergeCell ref="B36:E36"/>
    <mergeCell ref="B40:E40"/>
  </mergeCells>
  <pageMargins left="0.25" right="0.25" top="0.75" bottom="0.75" header="0.3" footer="0.3"/>
  <pageSetup scale="7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95EB6C56-9BC0-48FF-A0EF-C3521AC6406D}"/>
</file>

<file path=customXml/itemProps2.xml><?xml version="1.0" encoding="utf-8"?>
<ds:datastoreItem xmlns:ds="http://schemas.openxmlformats.org/officeDocument/2006/customXml" ds:itemID="{1D2EBDDD-0686-4173-A689-5F980E3AA100}"/>
</file>

<file path=customXml/itemProps3.xml><?xml version="1.0" encoding="utf-8"?>
<ds:datastoreItem xmlns:ds="http://schemas.openxmlformats.org/officeDocument/2006/customXml" ds:itemID="{EF9B2546-CB28-43EA-B46D-C39BE9D6B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Alexis Ramirez</cp:lastModifiedBy>
  <cp:lastPrinted>2026-02-11T13:07:35Z</cp:lastPrinted>
  <dcterms:created xsi:type="dcterms:W3CDTF">2023-05-10T12:41:08Z</dcterms:created>
  <dcterms:modified xsi:type="dcterms:W3CDTF">2026-02-11T13:09:41Z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